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VENIOS_CONTRATOS\2021\00_GESTION_CONTRATOS\00_Contratos\"/>
    </mc:Choice>
  </mc:AlternateContent>
  <bookViews>
    <workbookView xWindow="0" yWindow="0" windowWidth="25050" windowHeight="12435" activeTab="1"/>
  </bookViews>
  <sheets>
    <sheet name="1.PRESUPUESTO_UGR" sheetId="2" r:id="rId1"/>
    <sheet name="2.Calculo_NuevaContratac" sheetId="3" r:id="rId2"/>
    <sheet name="3.Tabla de Personal" sheetId="4" r:id="rId3"/>
    <sheet name="4, ANUALIDADES" sheetId="5" r:id="rId4"/>
  </sheets>
  <externalReferences>
    <externalReference r:id="rId5"/>
  </externalReferences>
  <definedNames>
    <definedName name="_xlnm.Print_Area" localSheetId="0">'1.PRESUPUESTO_UGR'!$A$1:$B$40</definedName>
    <definedName name="_xlnm.Print_Area" localSheetId="3">'4, ANUALIDADES'!$B$2:$G$22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G16" i="5"/>
  <c r="G15" i="5"/>
  <c r="G14" i="5"/>
  <c r="G13" i="5"/>
  <c r="G12" i="5"/>
  <c r="G11" i="5"/>
  <c r="G10" i="5"/>
  <c r="G9" i="5"/>
  <c r="G8" i="5"/>
  <c r="F7" i="5"/>
  <c r="F19" i="5" s="1"/>
  <c r="E7" i="5"/>
  <c r="E19" i="5" s="1"/>
  <c r="D7" i="5"/>
  <c r="D19" i="5" s="1"/>
  <c r="C7" i="5"/>
  <c r="C6" i="5"/>
  <c r="G6" i="5" s="1"/>
  <c r="G5" i="5"/>
  <c r="F4" i="5"/>
  <c r="E4" i="5"/>
  <c r="D4" i="5"/>
  <c r="G17" i="4"/>
  <c r="G16" i="4"/>
  <c r="G15" i="4"/>
  <c r="G14" i="4"/>
  <c r="G13" i="4"/>
  <c r="G12" i="4"/>
  <c r="G11" i="4"/>
  <c r="G10" i="4"/>
  <c r="G9" i="4"/>
  <c r="G8" i="4"/>
  <c r="H29" i="3"/>
  <c r="I29" i="3" s="1"/>
  <c r="F29" i="3"/>
  <c r="D29" i="3"/>
  <c r="G29" i="3" s="1"/>
  <c r="H28" i="3"/>
  <c r="I28" i="3" s="1"/>
  <c r="F28" i="3"/>
  <c r="D28" i="3"/>
  <c r="G28" i="3" s="1"/>
  <c r="H24" i="3"/>
  <c r="I24" i="3" s="1"/>
  <c r="F24" i="3"/>
  <c r="D24" i="3"/>
  <c r="G24" i="3" s="1"/>
  <c r="H23" i="3"/>
  <c r="I23" i="3" s="1"/>
  <c r="F23" i="3"/>
  <c r="D23" i="3"/>
  <c r="G23" i="3" s="1"/>
  <c r="H22" i="3"/>
  <c r="I22" i="3" s="1"/>
  <c r="F22" i="3"/>
  <c r="D22" i="3"/>
  <c r="G22" i="3" s="1"/>
  <c r="H18" i="3"/>
  <c r="I18" i="3" s="1"/>
  <c r="F18" i="3"/>
  <c r="D18" i="3"/>
  <c r="G18" i="3" s="1"/>
  <c r="B9" i="2"/>
  <c r="B20" i="2" s="1"/>
  <c r="B6" i="2"/>
  <c r="B22" i="2" l="1"/>
  <c r="D18" i="5"/>
  <c r="D20" i="5" s="1"/>
  <c r="E18" i="5"/>
  <c r="E20" i="5" s="1"/>
  <c r="E21" i="5" s="1"/>
  <c r="E22" i="5" s="1"/>
  <c r="G18" i="4"/>
  <c r="J23" i="3"/>
  <c r="K23" i="3" s="1"/>
  <c r="C4" i="5"/>
  <c r="C18" i="5" s="1"/>
  <c r="G7" i="5"/>
  <c r="F18" i="5"/>
  <c r="F20" i="5" s="1"/>
  <c r="J18" i="3"/>
  <c r="K18" i="3" s="1"/>
  <c r="J22" i="3"/>
  <c r="K22" i="3" s="1"/>
  <c r="J24" i="3"/>
  <c r="J28" i="3"/>
  <c r="K28" i="3" s="1"/>
  <c r="J29" i="3"/>
  <c r="B23" i="2"/>
  <c r="B24" i="2" s="1"/>
  <c r="B21" i="2"/>
  <c r="D21" i="5" l="1"/>
  <c r="D22" i="5"/>
  <c r="G4" i="5"/>
  <c r="C19" i="5"/>
  <c r="G19" i="5" s="1"/>
  <c r="G18" i="5"/>
  <c r="C20" i="5"/>
  <c r="G20" i="5" s="1"/>
  <c r="F21" i="5"/>
  <c r="F22" i="5" s="1"/>
  <c r="C21" i="5" l="1"/>
  <c r="G21" i="5" s="1"/>
  <c r="C22" i="5" l="1"/>
  <c r="G22" i="5" s="1"/>
</calcChain>
</file>

<file path=xl/sharedStrings.xml><?xml version="1.0" encoding="utf-8"?>
<sst xmlns="http://schemas.openxmlformats.org/spreadsheetml/2006/main" count="153" uniqueCount="89">
  <si>
    <t>Nº CONTRATO OTRI:</t>
  </si>
  <si>
    <t>OBJETO CONTRATO:</t>
  </si>
  <si>
    <t>IP:</t>
  </si>
  <si>
    <t>ENTIDAD:</t>
  </si>
  <si>
    <t>I.- GASTOS DE PERSONAL</t>
  </si>
  <si>
    <t>Personal de nueva contratación</t>
  </si>
  <si>
    <t>Ver hoja 2</t>
  </si>
  <si>
    <t>PDI (coste total)</t>
  </si>
  <si>
    <t>Ver hoja 3</t>
  </si>
  <si>
    <t>II.- GASTOS DIRECTOS DE EJECUCIÓN</t>
  </si>
  <si>
    <t>Adquisición de aparatos y equipos</t>
  </si>
  <si>
    <t>Uso de aparatos y equipos</t>
  </si>
  <si>
    <t>Uso de instalaciones</t>
  </si>
  <si>
    <t>Software: adquisición, licencias y uso</t>
  </si>
  <si>
    <t>Materiales</t>
  </si>
  <si>
    <t>Otros gastos: Subcontrataciones y Asistencias Técnicas</t>
  </si>
  <si>
    <t>Otros gastos: CIC y Servicios Centrales</t>
  </si>
  <si>
    <t>Otros gastos: Desplazamientos, Viajes y Dietas</t>
  </si>
  <si>
    <t>Otros gastos: Patentes</t>
  </si>
  <si>
    <t>IV.- GASTOS DE GESTION OTRI</t>
  </si>
  <si>
    <t>COSTE COMPLETO (I+II+III+IV) (BASE IMPONIBLE)</t>
  </si>
  <si>
    <t>IVA (21%)</t>
  </si>
  <si>
    <t>IMPORTE BRUTO (I.V.A. INCLUIDO)</t>
  </si>
  <si>
    <t>A TENER EN CUENTA</t>
  </si>
  <si>
    <t xml:space="preserve">La UGR ha de plantear un presupuesto a costes totales (incluyendo coste del personal propio, uso de equipos adquiridos con anterioridad, uso de instalaciones comunes, gastos del CIC y servicios centrales con tarifas no bonificadas, etc.). </t>
  </si>
  <si>
    <t>Gastos de Personal: hojas 2 y 3</t>
  </si>
  <si>
    <t>Todos los gastos están sujetos al cumplimiento de la Ley de Contratos del Sector Público y normativa interna de la UGR</t>
  </si>
  <si>
    <t>Por favor, no manipule las casillas sombreadas</t>
  </si>
  <si>
    <t>En caso de que el presupuesto deba estar distribuido por anualidades: Hoja 4</t>
  </si>
  <si>
    <t>Este presupuesto debe incluirse en el Anexo Técnico/Memoria</t>
  </si>
  <si>
    <t>PERSONAL DE NUEVA CONTRATACIÓN</t>
  </si>
  <si>
    <t>CONSIDERACIONES PARA ELABORAR EL PRESUPUESTO DE PERSONAL DE NUEVA CONTRATACION</t>
  </si>
  <si>
    <t>§  Jornada laboral anual tiempo completo: 1800 horas</t>
  </si>
  <si>
    <t>§  Para calcular el coste asociado a contratos a tiempo parcial, consulte previamente a la OTRI</t>
  </si>
  <si>
    <t>En la retribución íntegra (sueldo bruto) se incluye el prorrateo de las pagas extras</t>
  </si>
  <si>
    <t>Esta es una tabla auxiliar para el cálculo de los costes de personal de nueva contratación</t>
  </si>
  <si>
    <t>NO se debe incluir en la memoria/anexo técnico</t>
  </si>
  <si>
    <t>DOCTORES</t>
  </si>
  <si>
    <t>tiempo completo DOCTORES</t>
  </si>
  <si>
    <t>Sueldo bruto mínimo</t>
  </si>
  <si>
    <t>Seguridad social/mes</t>
  </si>
  <si>
    <t>nº meses</t>
  </si>
  <si>
    <t>Sueldo bruto período</t>
  </si>
  <si>
    <t>Seguridad social periodo</t>
  </si>
  <si>
    <t>Indemnización despido  mes</t>
  </si>
  <si>
    <t xml:space="preserve"> Indemnización  despido total</t>
  </si>
  <si>
    <t>TOTAL</t>
  </si>
  <si>
    <t>Coste/hora</t>
  </si>
  <si>
    <t>LICENCIADO, GRADO, MASTER:</t>
  </si>
  <si>
    <t>TIEMPO COMPLETO: Retribución mayor a 1466,4</t>
  </si>
  <si>
    <t>TIEMPO COMPLETO: Retribución entre 1300 y 1466,39</t>
  </si>
  <si>
    <t>-</t>
  </si>
  <si>
    <t>FP.2 y Bachiller</t>
  </si>
  <si>
    <t>TIEMPO COMPLETO</t>
  </si>
  <si>
    <t>PERSONAL UGR</t>
  </si>
  <si>
    <t>Nombre Completo</t>
  </si>
  <si>
    <t>Categoría laboral</t>
  </si>
  <si>
    <t>Entidad</t>
  </si>
  <si>
    <t>Horas</t>
  </si>
  <si>
    <t>Coste Total</t>
  </si>
  <si>
    <t>UGR</t>
  </si>
  <si>
    <t>Esta tabla debe incluirse en el Anexo Técnico/Memoria</t>
  </si>
  <si>
    <t>Incluir Personal Propio de la UGR que imputa horas al proyecto (llevar coste total a la tabla de Presupuesto Total, hoja 1, PDI)</t>
  </si>
  <si>
    <t>Gastos de Personal de Nueva Contratación: ver hoja 2</t>
  </si>
  <si>
    <t>Coste/hora aproximado Personal Propio</t>
  </si>
  <si>
    <t>Ayudante Doctor</t>
  </si>
  <si>
    <t>19 €/h</t>
  </si>
  <si>
    <t xml:space="preserve">Prof. Ayudante Doctor </t>
  </si>
  <si>
    <t>24 €/h</t>
  </si>
  <si>
    <t>Contratado Doctor</t>
  </si>
  <si>
    <t>35 €/h</t>
  </si>
  <si>
    <t>Titulares</t>
  </si>
  <si>
    <t>35-45 €/h</t>
  </si>
  <si>
    <t>Catedráticos</t>
  </si>
  <si>
    <t>45-55 €/h</t>
  </si>
  <si>
    <t>PRESUPUESTO TOTAL POR PARTIDAS DE GASTO Y ANUALIDADES (UGR)</t>
  </si>
  <si>
    <t>año 1</t>
  </si>
  <si>
    <t>año 2</t>
  </si>
  <si>
    <t>año 3</t>
  </si>
  <si>
    <t>año 4</t>
  </si>
  <si>
    <t>Solo usar esta tabla en caso de que en el contrato se exiga una distribución por anualiades del presupuesto.</t>
  </si>
  <si>
    <t>TIEMPO PARCIAL 20 horas</t>
  </si>
  <si>
    <t>Fdo. Dr. D. --- --- ---</t>
  </si>
  <si>
    <t>Profesor/a Responsable</t>
  </si>
  <si>
    <t xml:space="preserve">Incluir Personal de Nueva Contratación, sin identificar nominalmente (llevar coste total a la tabla de Presupuesto Total, hoja 1, </t>
  </si>
  <si>
    <t>Nueva Contratación)</t>
  </si>
  <si>
    <t>Conforme Oficina de Transferencia de Resultados de Investigación</t>
  </si>
  <si>
    <r>
      <t xml:space="preserve">Otros gastos: </t>
    </r>
    <r>
      <rPr>
        <sz val="11"/>
        <color rgb="FFFF0000"/>
        <rFont val="Calibri"/>
        <family val="2"/>
        <scheme val="minor"/>
      </rPr>
      <t>a definir</t>
    </r>
  </si>
  <si>
    <t>III.- COSTES INDIRECTOS (10% sobre el coste completo)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</si>
</sst>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1];[Red]\-#,##0.00\ [$€-1]"/>
    <numFmt numFmtId="165" formatCode="#,##0.00_ ;[Red]\-#,##0.00\ "/>
    <numFmt numFmtId="166" formatCode="#,##0.0000\ [$€-1];[Red]\-#,##0.0000\ [$€-1]"/>
    <numFmt numFmtId="167" formatCode="#,##0.00\ [$€-C0A];\-#,##0.00\ [$€-C0A]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2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Alignment="1">
      <alignment horizontal="left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164" fontId="1" fillId="0" borderId="0" xfId="1" applyNumberFormat="1"/>
    <xf numFmtId="0" fontId="1" fillId="0" borderId="0" xfId="1" applyBorder="1"/>
    <xf numFmtId="0" fontId="8" fillId="2" borderId="1" xfId="1" applyFont="1" applyFill="1" applyBorder="1" applyAlignment="1">
      <alignment horizontal="left"/>
    </xf>
    <xf numFmtId="0" fontId="9" fillId="0" borderId="0" xfId="1" applyFont="1"/>
    <xf numFmtId="0" fontId="8" fillId="2" borderId="1" xfId="1" applyFont="1" applyFill="1" applyBorder="1" applyAlignment="1"/>
    <xf numFmtId="0" fontId="11" fillId="0" borderId="0" xfId="1" applyFont="1" applyAlignment="1">
      <alignment horizontal="left" vertical="center"/>
    </xf>
    <xf numFmtId="0" fontId="9" fillId="6" borderId="0" xfId="1" applyFont="1" applyFill="1" applyBorder="1"/>
    <xf numFmtId="0" fontId="11" fillId="0" borderId="0" xfId="1" applyFont="1"/>
    <xf numFmtId="0" fontId="8" fillId="0" borderId="24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11" fillId="0" borderId="32" xfId="1" applyFont="1" applyBorder="1"/>
    <xf numFmtId="0" fontId="11" fillId="0" borderId="33" xfId="1" applyFont="1" applyBorder="1"/>
    <xf numFmtId="0" fontId="11" fillId="0" borderId="33" xfId="1" applyFont="1" applyBorder="1" applyAlignment="1">
      <alignment horizontal="center"/>
    </xf>
    <xf numFmtId="167" fontId="11" fillId="0" borderId="33" xfId="1" applyNumberFormat="1" applyFont="1" applyBorder="1"/>
    <xf numFmtId="167" fontId="11" fillId="0" borderId="34" xfId="1" applyNumberFormat="1" applyFont="1" applyBorder="1"/>
    <xf numFmtId="0" fontId="11" fillId="0" borderId="27" xfId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67" fontId="11" fillId="0" borderId="1" xfId="1" applyNumberFormat="1" applyFont="1" applyBorder="1"/>
    <xf numFmtId="167" fontId="11" fillId="0" borderId="28" xfId="1" applyNumberFormat="1" applyFont="1" applyBorder="1"/>
    <xf numFmtId="0" fontId="11" fillId="0" borderId="29" xfId="1" applyFont="1" applyBorder="1"/>
    <xf numFmtId="0" fontId="11" fillId="0" borderId="30" xfId="1" applyFont="1" applyBorder="1"/>
    <xf numFmtId="0" fontId="11" fillId="0" borderId="30" xfId="1" applyFont="1" applyBorder="1" applyAlignment="1">
      <alignment horizontal="center"/>
    </xf>
    <xf numFmtId="167" fontId="11" fillId="0" borderId="30" xfId="1" applyNumberFormat="1" applyFont="1" applyBorder="1"/>
    <xf numFmtId="167" fontId="11" fillId="0" borderId="31" xfId="1" applyNumberFormat="1" applyFont="1" applyBorder="1"/>
    <xf numFmtId="167" fontId="11" fillId="0" borderId="2" xfId="1" applyNumberFormat="1" applyFont="1" applyFill="1" applyBorder="1"/>
    <xf numFmtId="0" fontId="8" fillId="6" borderId="20" xfId="1" applyFont="1" applyFill="1" applyBorder="1"/>
    <xf numFmtId="0" fontId="11" fillId="6" borderId="21" xfId="1" applyFont="1" applyFill="1" applyBorder="1"/>
    <xf numFmtId="0" fontId="11" fillId="6" borderId="22" xfId="1" applyFont="1" applyFill="1" applyBorder="1"/>
    <xf numFmtId="0" fontId="8" fillId="6" borderId="36" xfId="1" applyFont="1" applyFill="1" applyBorder="1" applyAlignment="1">
      <alignment horizontal="left" vertical="center"/>
    </xf>
    <xf numFmtId="0" fontId="11" fillId="6" borderId="0" xfId="1" applyFont="1" applyFill="1" applyBorder="1"/>
    <xf numFmtId="0" fontId="11" fillId="6" borderId="37" xfId="1" applyFont="1" applyFill="1" applyBorder="1"/>
    <xf numFmtId="0" fontId="11" fillId="6" borderId="36" xfId="1" applyFont="1" applyFill="1" applyBorder="1"/>
    <xf numFmtId="0" fontId="11" fillId="6" borderId="36" xfId="1" applyFont="1" applyFill="1" applyBorder="1" applyAlignment="1">
      <alignment horizontal="left" vertical="center"/>
    </xf>
    <xf numFmtId="0" fontId="11" fillId="6" borderId="38" xfId="1" applyFont="1" applyFill="1" applyBorder="1"/>
    <xf numFmtId="0" fontId="11" fillId="6" borderId="39" xfId="1" applyFont="1" applyFill="1" applyBorder="1"/>
    <xf numFmtId="0" fontId="11" fillId="6" borderId="4" xfId="1" applyFont="1" applyFill="1" applyBorder="1"/>
    <xf numFmtId="0" fontId="9" fillId="11" borderId="3" xfId="1" applyFont="1" applyFill="1" applyBorder="1"/>
    <xf numFmtId="0" fontId="1" fillId="0" borderId="0" xfId="1" applyFill="1" applyBorder="1"/>
    <xf numFmtId="0" fontId="1" fillId="0" borderId="36" xfId="1" applyBorder="1"/>
    <xf numFmtId="0" fontId="1" fillId="0" borderId="37" xfId="1" applyBorder="1"/>
    <xf numFmtId="0" fontId="11" fillId="0" borderId="1" xfId="1" applyFont="1" applyBorder="1" applyAlignment="1"/>
    <xf numFmtId="0" fontId="8" fillId="0" borderId="2" xfId="1" applyFont="1" applyBorder="1" applyAlignment="1">
      <alignment horizontal="left" vertical="center" indent="1"/>
    </xf>
    <xf numFmtId="164" fontId="8" fillId="3" borderId="2" xfId="1" applyNumberFormat="1" applyFont="1" applyFill="1" applyBorder="1" applyAlignment="1">
      <alignment horizontal="right" vertical="center"/>
    </xf>
    <xf numFmtId="0" fontId="8" fillId="0" borderId="0" xfId="1" applyFont="1"/>
    <xf numFmtId="0" fontId="11" fillId="0" borderId="3" xfId="1" applyFont="1" applyBorder="1" applyAlignment="1">
      <alignment horizontal="left" vertical="center" indent="1"/>
    </xf>
    <xf numFmtId="0" fontId="11" fillId="4" borderId="0" xfId="1" applyFont="1" applyFill="1"/>
    <xf numFmtId="0" fontId="8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 indent="1"/>
    </xf>
    <xf numFmtId="0" fontId="8" fillId="0" borderId="3" xfId="1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 wrapText="1"/>
    </xf>
    <xf numFmtId="0" fontId="8" fillId="5" borderId="5" xfId="1" applyFont="1" applyFill="1" applyBorder="1"/>
    <xf numFmtId="0" fontId="11" fillId="5" borderId="6" xfId="1" applyFont="1" applyFill="1" applyBorder="1"/>
    <xf numFmtId="0" fontId="11" fillId="5" borderId="7" xfId="1" applyFont="1" applyFill="1" applyBorder="1"/>
    <xf numFmtId="0" fontId="11" fillId="5" borderId="8" xfId="1" applyFont="1" applyFill="1" applyBorder="1" applyAlignment="1">
      <alignment horizontal="left" vertical="center"/>
    </xf>
    <xf numFmtId="0" fontId="11" fillId="5" borderId="0" xfId="1" applyFont="1" applyFill="1"/>
    <xf numFmtId="0" fontId="11" fillId="5" borderId="10" xfId="1" applyFont="1" applyFill="1" applyBorder="1"/>
    <xf numFmtId="0" fontId="8" fillId="5" borderId="8" xfId="1" applyFont="1" applyFill="1" applyBorder="1" applyAlignment="1">
      <alignment vertical="top"/>
    </xf>
    <xf numFmtId="0" fontId="8" fillId="5" borderId="0" xfId="1" applyFont="1" applyFill="1" applyAlignment="1">
      <alignment vertical="top"/>
    </xf>
    <xf numFmtId="164" fontId="8" fillId="5" borderId="8" xfId="1" applyNumberFormat="1" applyFont="1" applyFill="1" applyBorder="1" applyAlignment="1">
      <alignment horizontal="left" vertical="center"/>
    </xf>
    <xf numFmtId="0" fontId="11" fillId="5" borderId="0" xfId="1" applyFont="1" applyFill="1" applyBorder="1"/>
    <xf numFmtId="167" fontId="11" fillId="0" borderId="4" xfId="1" applyNumberFormat="1" applyFont="1" applyBorder="1" applyAlignment="1">
      <alignment horizontal="right" vertical="center" wrapText="1"/>
    </xf>
    <xf numFmtId="167" fontId="8" fillId="3" borderId="4" xfId="1" applyNumberFormat="1" applyFont="1" applyFill="1" applyBorder="1" applyAlignment="1">
      <alignment horizontal="right" vertical="center"/>
    </xf>
    <xf numFmtId="167" fontId="8" fillId="3" borderId="4" xfId="1" applyNumberFormat="1" applyFont="1" applyFill="1" applyBorder="1" applyAlignment="1">
      <alignment horizontal="right" vertical="center" wrapText="1"/>
    </xf>
    <xf numFmtId="0" fontId="10" fillId="6" borderId="5" xfId="1" applyFont="1" applyFill="1" applyBorder="1"/>
    <xf numFmtId="0" fontId="9" fillId="6" borderId="6" xfId="1" applyFont="1" applyFill="1" applyBorder="1"/>
    <xf numFmtId="0" fontId="9" fillId="6" borderId="7" xfId="1" applyFont="1" applyFill="1" applyBorder="1"/>
    <xf numFmtId="0" fontId="10" fillId="6" borderId="8" xfId="1" applyFont="1" applyFill="1" applyBorder="1"/>
    <xf numFmtId="0" fontId="9" fillId="6" borderId="10" xfId="1" applyFont="1" applyFill="1" applyBorder="1"/>
    <xf numFmtId="0" fontId="9" fillId="6" borderId="8" xfId="1" applyFont="1" applyFill="1" applyBorder="1"/>
    <xf numFmtId="0" fontId="8" fillId="6" borderId="8" xfId="1" applyFont="1" applyFill="1" applyBorder="1"/>
    <xf numFmtId="0" fontId="9" fillId="6" borderId="17" xfId="1" applyFont="1" applyFill="1" applyBorder="1"/>
    <xf numFmtId="0" fontId="9" fillId="6" borderId="18" xfId="1" applyFont="1" applyFill="1" applyBorder="1"/>
    <xf numFmtId="0" fontId="9" fillId="6" borderId="19" xfId="1" applyFont="1" applyFill="1" applyBorder="1"/>
    <xf numFmtId="164" fontId="8" fillId="0" borderId="0" xfId="1" applyNumberFormat="1" applyFont="1" applyFill="1" applyBorder="1" applyAlignment="1">
      <alignment horizontal="left" vertical="center"/>
    </xf>
    <xf numFmtId="0" fontId="10" fillId="7" borderId="20" xfId="1" applyFont="1" applyFill="1" applyBorder="1" applyAlignment="1">
      <alignment vertical="center"/>
    </xf>
    <xf numFmtId="0" fontId="10" fillId="7" borderId="21" xfId="1" applyFont="1" applyFill="1" applyBorder="1" applyAlignment="1">
      <alignment vertical="center"/>
    </xf>
    <xf numFmtId="0" fontId="9" fillId="7" borderId="21" xfId="1" applyFont="1" applyFill="1" applyBorder="1" applyAlignment="1">
      <alignment vertical="center"/>
    </xf>
    <xf numFmtId="0" fontId="9" fillId="7" borderId="22" xfId="1" applyFont="1" applyFill="1" applyBorder="1" applyAlignment="1">
      <alignment vertical="center"/>
    </xf>
    <xf numFmtId="0" fontId="10" fillId="8" borderId="2" xfId="1" applyNumberFormat="1" applyFont="1" applyFill="1" applyBorder="1" applyAlignment="1">
      <alignment horizontal="center" vertical="center" wrapText="1"/>
    </xf>
    <xf numFmtId="0" fontId="10" fillId="0" borderId="16" xfId="1" applyNumberFormat="1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center" vertical="center" wrapText="1"/>
    </xf>
    <xf numFmtId="164" fontId="8" fillId="9" borderId="4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166" fontId="8" fillId="9" borderId="4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10" fillId="7" borderId="14" xfId="1" applyFont="1" applyFill="1" applyBorder="1" applyAlignment="1">
      <alignment vertical="center"/>
    </xf>
    <xf numFmtId="0" fontId="10" fillId="3" borderId="23" xfId="1" applyFont="1" applyFill="1" applyBorder="1" applyAlignment="1">
      <alignment vertical="center" wrapText="1"/>
    </xf>
    <xf numFmtId="0" fontId="10" fillId="3" borderId="2" xfId="1" applyFont="1" applyFill="1" applyBorder="1" applyAlignment="1">
      <alignment vertical="center" wrapText="1"/>
    </xf>
    <xf numFmtId="0" fontId="9" fillId="10" borderId="0" xfId="1" applyFont="1" applyFill="1"/>
    <xf numFmtId="0" fontId="11" fillId="0" borderId="2" xfId="1" applyFont="1" applyBorder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6" borderId="5" xfId="1" applyFont="1" applyFill="1" applyBorder="1"/>
    <xf numFmtId="0" fontId="11" fillId="6" borderId="6" xfId="1" applyFont="1" applyFill="1" applyBorder="1"/>
    <xf numFmtId="0" fontId="11" fillId="6" borderId="7" xfId="1" applyFont="1" applyFill="1" applyBorder="1"/>
    <xf numFmtId="0" fontId="11" fillId="6" borderId="10" xfId="1" applyFont="1" applyFill="1" applyBorder="1"/>
    <xf numFmtId="164" fontId="8" fillId="6" borderId="8" xfId="1" applyNumberFormat="1" applyFont="1" applyFill="1" applyBorder="1" applyAlignment="1">
      <alignment horizontal="left" vertical="center"/>
    </xf>
    <xf numFmtId="0" fontId="11" fillId="6" borderId="8" xfId="1" applyFont="1" applyFill="1" applyBorder="1" applyAlignment="1">
      <alignment horizontal="left" vertical="center"/>
    </xf>
    <xf numFmtId="0" fontId="8" fillId="6" borderId="8" xfId="1" applyFont="1" applyFill="1" applyBorder="1" applyAlignment="1">
      <alignment vertical="top"/>
    </xf>
    <xf numFmtId="0" fontId="11" fillId="6" borderId="0" xfId="1" applyFont="1" applyFill="1" applyBorder="1" applyAlignment="1">
      <alignment vertical="top"/>
    </xf>
    <xf numFmtId="0" fontId="11" fillId="6" borderId="10" xfId="1" applyFont="1" applyFill="1" applyBorder="1" applyAlignment="1"/>
    <xf numFmtId="0" fontId="11" fillId="5" borderId="8" xfId="1" applyFont="1" applyFill="1" applyBorder="1" applyAlignment="1">
      <alignment horizontal="left" vertical="center" wrapText="1"/>
    </xf>
    <xf numFmtId="0" fontId="11" fillId="5" borderId="0" xfId="1" applyFont="1" applyFill="1" applyBorder="1" applyAlignment="1">
      <alignment horizontal="left" vertical="center" wrapText="1"/>
    </xf>
    <xf numFmtId="0" fontId="11" fillId="5" borderId="9" xfId="1" applyFont="1" applyFill="1" applyBorder="1" applyAlignment="1">
      <alignment horizontal="left" vertical="center" wrapText="1"/>
    </xf>
    <xf numFmtId="0" fontId="8" fillId="5" borderId="8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left" vertical="center"/>
    </xf>
    <xf numFmtId="0" fontId="8" fillId="5" borderId="9" xfId="1" applyFont="1" applyFill="1" applyBorder="1" applyAlignment="1">
      <alignment horizontal="left" vertical="center"/>
    </xf>
    <xf numFmtId="0" fontId="8" fillId="5" borderId="11" xfId="1" applyFont="1" applyFill="1" applyBorder="1" applyAlignment="1">
      <alignment horizontal="left" vertical="center"/>
    </xf>
    <xf numFmtId="0" fontId="8" fillId="5" borderId="12" xfId="1" applyFont="1" applyFill="1" applyBorder="1" applyAlignment="1">
      <alignment horizontal="left" vertical="center"/>
    </xf>
    <xf numFmtId="0" fontId="8" fillId="5" borderId="13" xfId="1" applyFont="1" applyFill="1" applyBorder="1" applyAlignment="1">
      <alignment horizontal="left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1" fillId="0" borderId="1" xfId="1" applyFont="1" applyBorder="1" applyAlignment="1"/>
    <xf numFmtId="0" fontId="6" fillId="0" borderId="1" xfId="0" applyFont="1" applyBorder="1" applyAlignment="1"/>
    <xf numFmtId="0" fontId="9" fillId="11" borderId="23" xfId="1" applyFont="1" applyFill="1" applyBorder="1" applyAlignment="1"/>
    <xf numFmtId="0" fontId="6" fillId="11" borderId="35" xfId="0" applyFont="1" applyFill="1" applyBorder="1" applyAlignment="1"/>
    <xf numFmtId="0" fontId="9" fillId="11" borderId="20" xfId="1" applyFont="1" applyFill="1" applyBorder="1" applyAlignment="1"/>
    <xf numFmtId="0" fontId="6" fillId="11" borderId="21" xfId="0" applyFont="1" applyFill="1" applyBorder="1" applyAlignment="1"/>
    <xf numFmtId="0" fontId="6" fillId="11" borderId="22" xfId="0" applyFont="1" applyFill="1" applyBorder="1" applyAlignment="1"/>
    <xf numFmtId="0" fontId="6" fillId="11" borderId="36" xfId="0" applyFont="1" applyFill="1" applyBorder="1" applyAlignment="1"/>
    <xf numFmtId="0" fontId="6" fillId="11" borderId="0" xfId="0" applyFont="1" applyFill="1" applyBorder="1" applyAlignment="1"/>
    <xf numFmtId="0" fontId="6" fillId="11" borderId="37" xfId="0" applyFont="1" applyFill="1" applyBorder="1" applyAlignment="1"/>
    <xf numFmtId="0" fontId="9" fillId="11" borderId="38" xfId="1" applyFont="1" applyFill="1" applyBorder="1" applyAlignment="1"/>
    <xf numFmtId="0" fontId="6" fillId="11" borderId="39" xfId="0" applyFont="1" applyFill="1" applyBorder="1" applyAlignment="1"/>
    <xf numFmtId="0" fontId="6" fillId="11" borderId="4" xfId="0" applyFont="1" applyFill="1" applyBorder="1" applyAlignment="1"/>
    <xf numFmtId="0" fontId="8" fillId="2" borderId="14" xfId="1" applyFont="1" applyFill="1" applyBorder="1" applyAlignment="1">
      <alignment horizontal="left"/>
    </xf>
    <xf numFmtId="0" fontId="8" fillId="2" borderId="15" xfId="1" applyFont="1" applyFill="1" applyBorder="1" applyAlignment="1">
      <alignment horizontal="left"/>
    </xf>
    <xf numFmtId="0" fontId="8" fillId="2" borderId="16" xfId="1" applyFont="1" applyFill="1" applyBorder="1" applyAlignment="1">
      <alignment horizontal="left"/>
    </xf>
    <xf numFmtId="164" fontId="8" fillId="6" borderId="36" xfId="1" applyNumberFormat="1" applyFont="1" applyFill="1" applyBorder="1" applyAlignment="1">
      <alignment horizontal="center" vertical="center"/>
    </xf>
    <xf numFmtId="164" fontId="8" fillId="6" borderId="0" xfId="1" applyNumberFormat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1" fillId="6" borderId="8" xfId="1" applyFont="1" applyFill="1" applyBorder="1" applyAlignment="1">
      <alignment horizontal="left" vertical="center" wrapText="1"/>
    </xf>
    <xf numFmtId="0" fontId="11" fillId="6" borderId="0" xfId="1" applyFont="1" applyFill="1" applyBorder="1" applyAlignment="1">
      <alignment horizontal="left" vertical="center" wrapText="1"/>
    </xf>
    <xf numFmtId="0" fontId="11" fillId="6" borderId="10" xfId="1" applyFont="1" applyFill="1" applyBorder="1" applyAlignment="1">
      <alignment horizontal="left" vertical="center" wrapText="1"/>
    </xf>
    <xf numFmtId="0" fontId="8" fillId="6" borderId="8" xfId="1" applyFont="1" applyFill="1" applyBorder="1" applyAlignment="1">
      <alignment horizontal="left" vertical="center"/>
    </xf>
    <xf numFmtId="0" fontId="8" fillId="6" borderId="0" xfId="1" applyFont="1" applyFill="1" applyBorder="1" applyAlignment="1">
      <alignment horizontal="left" vertical="center"/>
    </xf>
    <xf numFmtId="0" fontId="8" fillId="6" borderId="10" xfId="1" applyFont="1" applyFill="1" applyBorder="1" applyAlignment="1">
      <alignment horizontal="left" vertical="center"/>
    </xf>
    <xf numFmtId="0" fontId="8" fillId="6" borderId="17" xfId="1" applyFont="1" applyFill="1" applyBorder="1" applyAlignment="1">
      <alignment horizontal="left" vertical="center"/>
    </xf>
    <xf numFmtId="0" fontId="8" fillId="6" borderId="18" xfId="1" applyFont="1" applyFill="1" applyBorder="1" applyAlignment="1">
      <alignment horizontal="left" vertical="center"/>
    </xf>
    <xf numFmtId="0" fontId="8" fillId="6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VENIOS_CONTRATOS/2019/20191115_OTRI_Presupuesto_UG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RESUPUESTO_UGR"/>
      <sheetName val="2.Calculo_NuevaContratac"/>
      <sheetName val="3.Tabla de Personal"/>
    </sheetNames>
    <sheetDataSet>
      <sheetData sheetId="0"/>
      <sheetData sheetId="1"/>
      <sheetData sheetId="2">
        <row r="14">
          <cell r="G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selection activeCell="E17" sqref="E17"/>
    </sheetView>
  </sheetViews>
  <sheetFormatPr baseColWidth="10" defaultRowHeight="12.75" x14ac:dyDescent="0.2"/>
  <cols>
    <col min="1" max="1" width="50.85546875" style="1" bestFit="1" customWidth="1"/>
    <col min="2" max="2" width="50.7109375" style="1" customWidth="1"/>
    <col min="3" max="16384" width="11.42578125" style="1"/>
  </cols>
  <sheetData>
    <row r="1" spans="1:8" ht="15" x14ac:dyDescent="0.25">
      <c r="A1" s="19" t="s">
        <v>0</v>
      </c>
      <c r="B1" s="59"/>
      <c r="C1" s="24"/>
      <c r="D1" s="24"/>
      <c r="E1" s="24"/>
      <c r="F1" s="24"/>
      <c r="G1" s="24"/>
      <c r="H1" s="24"/>
    </row>
    <row r="2" spans="1:8" ht="15" x14ac:dyDescent="0.25">
      <c r="A2" s="21" t="s">
        <v>1</v>
      </c>
      <c r="B2" s="59"/>
      <c r="C2" s="24"/>
      <c r="D2" s="24"/>
      <c r="E2" s="24"/>
      <c r="F2" s="24"/>
      <c r="G2" s="24"/>
      <c r="H2" s="24"/>
    </row>
    <row r="3" spans="1:8" ht="18" customHeight="1" x14ac:dyDescent="0.25">
      <c r="A3" s="19" t="s">
        <v>2</v>
      </c>
      <c r="B3" s="59"/>
      <c r="C3" s="24"/>
      <c r="D3" s="24"/>
      <c r="E3" s="24"/>
      <c r="F3" s="24"/>
      <c r="G3" s="24"/>
      <c r="H3" s="24"/>
    </row>
    <row r="4" spans="1:8" ht="18" customHeight="1" x14ac:dyDescent="0.25">
      <c r="A4" s="21" t="s">
        <v>3</v>
      </c>
      <c r="B4" s="59"/>
      <c r="C4" s="24"/>
      <c r="D4" s="24"/>
      <c r="E4" s="24"/>
      <c r="F4" s="24"/>
      <c r="G4" s="24"/>
      <c r="H4" s="24"/>
    </row>
    <row r="5" spans="1:8" ht="18" customHeight="1" thickBot="1" x14ac:dyDescent="0.3">
      <c r="A5" s="24"/>
      <c r="B5" s="24"/>
      <c r="C5" s="24"/>
      <c r="D5" s="24"/>
      <c r="E5" s="24"/>
      <c r="F5" s="24"/>
      <c r="G5" s="24"/>
      <c r="H5" s="24"/>
    </row>
    <row r="6" spans="1:8" s="2" customFormat="1" ht="15.75" thickBot="1" x14ac:dyDescent="0.3">
      <c r="A6" s="60" t="s">
        <v>4</v>
      </c>
      <c r="B6" s="61">
        <f>SUM(B7:B8)</f>
        <v>0</v>
      </c>
      <c r="C6" s="62"/>
      <c r="D6" s="62"/>
      <c r="E6" s="62"/>
      <c r="F6" s="62"/>
      <c r="G6" s="62"/>
      <c r="H6" s="62"/>
    </row>
    <row r="7" spans="1:8" ht="15.75" thickBot="1" x14ac:dyDescent="0.3">
      <c r="A7" s="63" t="s">
        <v>5</v>
      </c>
      <c r="B7" s="80">
        <v>0</v>
      </c>
      <c r="C7" s="64" t="s">
        <v>6</v>
      </c>
      <c r="D7" s="24"/>
      <c r="E7" s="24"/>
      <c r="F7" s="24"/>
      <c r="G7" s="24"/>
      <c r="H7" s="24"/>
    </row>
    <row r="8" spans="1:8" ht="15.75" thickBot="1" x14ac:dyDescent="0.3">
      <c r="A8" s="63" t="s">
        <v>7</v>
      </c>
      <c r="B8" s="80">
        <v>0</v>
      </c>
      <c r="C8" s="64" t="s">
        <v>8</v>
      </c>
      <c r="D8" s="24"/>
      <c r="E8" s="24"/>
      <c r="F8" s="24"/>
      <c r="G8" s="24"/>
      <c r="H8" s="24"/>
    </row>
    <row r="9" spans="1:8" ht="15.75" thickBot="1" x14ac:dyDescent="0.3">
      <c r="A9" s="65" t="s">
        <v>9</v>
      </c>
      <c r="B9" s="81">
        <f>SUM(B10:B19)</f>
        <v>0</v>
      </c>
      <c r="C9" s="24"/>
      <c r="D9" s="24"/>
      <c r="E9" s="24"/>
      <c r="F9" s="24"/>
      <c r="G9" s="24"/>
      <c r="H9" s="24"/>
    </row>
    <row r="10" spans="1:8" ht="15.75" thickBot="1" x14ac:dyDescent="0.3">
      <c r="A10" s="66" t="s">
        <v>10</v>
      </c>
      <c r="B10" s="80">
        <v>0</v>
      </c>
      <c r="C10" s="24"/>
      <c r="D10" s="24"/>
      <c r="E10" s="24"/>
      <c r="F10" s="24"/>
      <c r="G10" s="24"/>
      <c r="H10" s="24"/>
    </row>
    <row r="11" spans="1:8" ht="15.75" thickBot="1" x14ac:dyDescent="0.3">
      <c r="A11" s="66" t="s">
        <v>11</v>
      </c>
      <c r="B11" s="80">
        <v>0</v>
      </c>
      <c r="C11" s="24"/>
      <c r="D11" s="24"/>
      <c r="E11" s="24"/>
      <c r="F11" s="24"/>
      <c r="G11" s="24"/>
      <c r="H11" s="24"/>
    </row>
    <row r="12" spans="1:8" ht="15.75" thickBot="1" x14ac:dyDescent="0.3">
      <c r="A12" s="66" t="s">
        <v>12</v>
      </c>
      <c r="B12" s="80">
        <v>0</v>
      </c>
      <c r="C12" s="24"/>
      <c r="D12" s="24"/>
      <c r="E12" s="24"/>
      <c r="F12" s="24"/>
      <c r="G12" s="24"/>
      <c r="H12" s="24"/>
    </row>
    <row r="13" spans="1:8" ht="15.75" thickBot="1" x14ac:dyDescent="0.3">
      <c r="A13" s="66" t="s">
        <v>13</v>
      </c>
      <c r="B13" s="80">
        <v>0</v>
      </c>
      <c r="C13" s="24"/>
      <c r="D13" s="24"/>
      <c r="E13" s="24"/>
      <c r="F13" s="24"/>
      <c r="G13" s="24"/>
      <c r="H13" s="24"/>
    </row>
    <row r="14" spans="1:8" ht="15.75" thickBot="1" x14ac:dyDescent="0.3">
      <c r="A14" s="66" t="s">
        <v>14</v>
      </c>
      <c r="B14" s="80">
        <v>0</v>
      </c>
      <c r="C14" s="24"/>
      <c r="D14" s="24"/>
      <c r="E14" s="24"/>
      <c r="F14" s="24"/>
      <c r="G14" s="24"/>
      <c r="H14" s="24"/>
    </row>
    <row r="15" spans="1:8" ht="15.75" thickBot="1" x14ac:dyDescent="0.3">
      <c r="A15" s="63" t="s">
        <v>15</v>
      </c>
      <c r="B15" s="80">
        <v>0</v>
      </c>
      <c r="C15" s="24"/>
      <c r="D15" s="24"/>
      <c r="E15" s="24"/>
      <c r="F15" s="24"/>
      <c r="G15" s="24"/>
      <c r="H15" s="24"/>
    </row>
    <row r="16" spans="1:8" ht="15.75" thickBot="1" x14ac:dyDescent="0.3">
      <c r="A16" s="66" t="s">
        <v>16</v>
      </c>
      <c r="B16" s="80">
        <v>0</v>
      </c>
      <c r="C16" s="24"/>
      <c r="D16" s="24"/>
      <c r="E16" s="24"/>
      <c r="F16" s="24"/>
      <c r="G16" s="24"/>
      <c r="H16" s="24"/>
    </row>
    <row r="17" spans="1:8" ht="15.75" thickBot="1" x14ac:dyDescent="0.3">
      <c r="A17" s="66" t="s">
        <v>17</v>
      </c>
      <c r="B17" s="80">
        <v>0</v>
      </c>
      <c r="C17" s="24"/>
      <c r="D17" s="24"/>
      <c r="E17" s="24"/>
      <c r="F17" s="24"/>
      <c r="G17" s="24"/>
      <c r="H17" s="24"/>
    </row>
    <row r="18" spans="1:8" ht="15.75" thickBot="1" x14ac:dyDescent="0.3">
      <c r="A18" s="66" t="s">
        <v>18</v>
      </c>
      <c r="B18" s="80">
        <v>0</v>
      </c>
      <c r="C18" s="24"/>
      <c r="D18" s="24"/>
      <c r="E18" s="24"/>
      <c r="F18" s="24"/>
      <c r="G18" s="24"/>
      <c r="H18" s="24"/>
    </row>
    <row r="19" spans="1:8" ht="15.75" thickBot="1" x14ac:dyDescent="0.3">
      <c r="A19" s="63" t="s">
        <v>87</v>
      </c>
      <c r="B19" s="80">
        <v>0</v>
      </c>
      <c r="C19" s="24"/>
      <c r="D19" s="24"/>
      <c r="E19" s="24"/>
      <c r="F19" s="24"/>
      <c r="G19" s="24"/>
      <c r="H19" s="24"/>
    </row>
    <row r="20" spans="1:8" ht="15.75" thickBot="1" x14ac:dyDescent="0.3">
      <c r="A20" s="67" t="s">
        <v>88</v>
      </c>
      <c r="B20" s="82">
        <f>(B9+B6)*10/90</f>
        <v>0</v>
      </c>
      <c r="C20" s="24"/>
      <c r="D20" s="24"/>
      <c r="E20" s="24"/>
      <c r="F20" s="24"/>
      <c r="G20" s="24"/>
      <c r="H20" s="24"/>
    </row>
    <row r="21" spans="1:8" ht="15.75" thickBot="1" x14ac:dyDescent="0.3">
      <c r="A21" s="67" t="s">
        <v>19</v>
      </c>
      <c r="B21" s="82">
        <f>(B9+B6)*0</f>
        <v>0</v>
      </c>
      <c r="C21" s="24"/>
      <c r="D21" s="24"/>
      <c r="E21" s="24"/>
      <c r="F21" s="24"/>
      <c r="G21" s="24"/>
      <c r="H21" s="24"/>
    </row>
    <row r="22" spans="1:8" ht="15.75" thickBot="1" x14ac:dyDescent="0.3">
      <c r="A22" s="68" t="s">
        <v>20</v>
      </c>
      <c r="B22" s="69">
        <f>B6+B9+B20</f>
        <v>0</v>
      </c>
      <c r="C22" s="24"/>
      <c r="D22" s="24"/>
      <c r="E22" s="24"/>
      <c r="F22" s="24"/>
      <c r="G22" s="24"/>
      <c r="H22" s="24"/>
    </row>
    <row r="23" spans="1:8" ht="15.75" thickBot="1" x14ac:dyDescent="0.3">
      <c r="A23" s="67" t="s">
        <v>21</v>
      </c>
      <c r="B23" s="69">
        <f>B22*21/100</f>
        <v>0</v>
      </c>
      <c r="C23" s="24"/>
      <c r="D23" s="24"/>
      <c r="E23" s="24"/>
      <c r="F23" s="24"/>
      <c r="G23" s="24"/>
      <c r="H23" s="24"/>
    </row>
    <row r="24" spans="1:8" ht="15.75" thickBot="1" x14ac:dyDescent="0.3">
      <c r="A24" s="67" t="s">
        <v>22</v>
      </c>
      <c r="B24" s="69">
        <f>B22+B23</f>
        <v>0</v>
      </c>
      <c r="C24" s="24"/>
      <c r="D24" s="24"/>
      <c r="E24" s="24"/>
      <c r="F24" s="24"/>
      <c r="G24" s="24"/>
      <c r="H24" s="24"/>
    </row>
    <row r="25" spans="1:8" ht="15" x14ac:dyDescent="0.25">
      <c r="A25" s="24"/>
      <c r="B25" s="24"/>
      <c r="C25" s="24"/>
      <c r="D25" s="24"/>
      <c r="E25" s="24"/>
      <c r="F25" s="24"/>
      <c r="G25" s="24"/>
      <c r="H25" s="24"/>
    </row>
    <row r="26" spans="1:8" ht="15" x14ac:dyDescent="0.25">
      <c r="A26" s="24"/>
      <c r="B26" s="24"/>
      <c r="C26" s="24"/>
      <c r="D26" s="24"/>
      <c r="E26" s="24"/>
      <c r="F26" s="24"/>
      <c r="G26" s="24"/>
      <c r="H26" s="24"/>
    </row>
    <row r="27" spans="1:8" ht="15" x14ac:dyDescent="0.25">
      <c r="A27" s="70" t="s">
        <v>23</v>
      </c>
      <c r="B27" s="71"/>
      <c r="C27" s="71"/>
      <c r="D27" s="71"/>
      <c r="E27" s="71"/>
      <c r="F27" s="71"/>
      <c r="G27" s="71"/>
      <c r="H27" s="72"/>
    </row>
    <row r="28" spans="1:8" ht="25.5" customHeight="1" x14ac:dyDescent="0.2">
      <c r="A28" s="121" t="s">
        <v>24</v>
      </c>
      <c r="B28" s="122"/>
      <c r="C28" s="122"/>
      <c r="D28" s="122"/>
      <c r="E28" s="122"/>
      <c r="F28" s="122"/>
      <c r="G28" s="122"/>
      <c r="H28" s="123"/>
    </row>
    <row r="29" spans="1:8" ht="28.5" customHeight="1" x14ac:dyDescent="0.25">
      <c r="A29" s="73" t="s">
        <v>25</v>
      </c>
      <c r="B29" s="74"/>
      <c r="C29" s="74"/>
      <c r="D29" s="74"/>
      <c r="E29" s="74"/>
      <c r="F29" s="74"/>
      <c r="G29" s="74"/>
      <c r="H29" s="75"/>
    </row>
    <row r="30" spans="1:8" ht="15" customHeight="1" x14ac:dyDescent="0.25">
      <c r="A30" s="76" t="s">
        <v>26</v>
      </c>
      <c r="B30" s="77"/>
      <c r="C30" s="77"/>
      <c r="D30" s="77"/>
      <c r="E30" s="77"/>
      <c r="F30" s="77"/>
      <c r="G30" s="77"/>
      <c r="H30" s="75"/>
    </row>
    <row r="31" spans="1:8" ht="17.25" customHeight="1" x14ac:dyDescent="0.25">
      <c r="A31" s="78" t="s">
        <v>27</v>
      </c>
      <c r="B31" s="74"/>
      <c r="C31" s="74"/>
      <c r="D31" s="74"/>
      <c r="E31" s="74"/>
      <c r="F31" s="74"/>
      <c r="G31" s="74"/>
      <c r="H31" s="75"/>
    </row>
    <row r="32" spans="1:8" ht="17.25" customHeight="1" x14ac:dyDescent="0.25">
      <c r="A32" s="76" t="s">
        <v>28</v>
      </c>
      <c r="B32" s="74"/>
      <c r="C32" s="74"/>
      <c r="D32" s="74"/>
      <c r="E32" s="74"/>
      <c r="F32" s="74"/>
      <c r="G32" s="74"/>
      <c r="H32" s="79"/>
    </row>
    <row r="33" spans="1:8" ht="18.75" customHeight="1" x14ac:dyDescent="0.2">
      <c r="A33" s="124" t="s">
        <v>29</v>
      </c>
      <c r="B33" s="125"/>
      <c r="C33" s="125"/>
      <c r="D33" s="125"/>
      <c r="E33" s="125"/>
      <c r="F33" s="125"/>
      <c r="G33" s="125"/>
      <c r="H33" s="126"/>
    </row>
    <row r="34" spans="1:8" ht="15" customHeight="1" x14ac:dyDescent="0.2">
      <c r="A34" s="127"/>
      <c r="B34" s="128"/>
      <c r="C34" s="128"/>
      <c r="D34" s="128"/>
      <c r="E34" s="128"/>
      <c r="F34" s="128"/>
      <c r="G34" s="128"/>
      <c r="H34" s="129"/>
    </row>
    <row r="35" spans="1:8" ht="6.75" customHeight="1" x14ac:dyDescent="0.2"/>
  </sheetData>
  <mergeCells count="2">
    <mergeCell ref="A28:H28"/>
    <mergeCell ref="A33:H34"/>
  </mergeCells>
  <pageMargins left="0.75" right="0.75" top="1" bottom="1" header="0.5" footer="0.5"/>
  <pageSetup paperSize="9" scale="96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tabSelected="1" workbookViewId="0">
      <selection activeCell="C29" sqref="C29"/>
    </sheetView>
  </sheetViews>
  <sheetFormatPr baseColWidth="10" defaultRowHeight="12.75" x14ac:dyDescent="0.2"/>
  <cols>
    <col min="1" max="1" width="4.85546875" style="1" customWidth="1"/>
    <col min="2" max="2" width="35.5703125" style="1" customWidth="1"/>
    <col min="3" max="3" width="17.28515625" style="1" customWidth="1"/>
    <col min="4" max="4" width="12.140625" style="1" customWidth="1"/>
    <col min="5" max="5" width="8.85546875" style="1" bestFit="1" customWidth="1"/>
    <col min="6" max="6" width="13" style="1" bestFit="1" customWidth="1"/>
    <col min="7" max="7" width="12.28515625" style="1" bestFit="1" customWidth="1"/>
    <col min="8" max="8" width="13.28515625" style="1" customWidth="1"/>
    <col min="9" max="9" width="14.42578125" style="1" customWidth="1"/>
    <col min="10" max="10" width="11.42578125" style="1"/>
    <col min="11" max="11" width="11.5703125" style="1" bestFit="1" customWidth="1"/>
    <col min="12" max="12" width="11.42578125" style="1"/>
    <col min="13" max="13" width="23.85546875" style="1" customWidth="1"/>
    <col min="14" max="14" width="24.85546875" style="1" customWidth="1"/>
    <col min="15" max="15" width="22" style="1" customWidth="1"/>
    <col min="16" max="16" width="35.42578125" style="1" bestFit="1" customWidth="1"/>
    <col min="17" max="16384" width="11.42578125" style="1"/>
  </cols>
  <sheetData>
    <row r="1" spans="2:11" ht="13.5" thickBot="1" x14ac:dyDescent="0.25"/>
    <row r="2" spans="2:11" s="3" customFormat="1" ht="21.75" customHeight="1" thickBot="1" x14ac:dyDescent="0.3">
      <c r="B2" s="130" t="s">
        <v>30</v>
      </c>
      <c r="C2" s="131"/>
      <c r="D2" s="131"/>
      <c r="E2" s="131"/>
      <c r="F2" s="131"/>
      <c r="G2" s="131"/>
      <c r="H2" s="131"/>
      <c r="I2" s="131"/>
      <c r="J2" s="131"/>
      <c r="K2" s="132"/>
    </row>
    <row r="3" spans="2:11" x14ac:dyDescent="0.2"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2:1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2:11" x14ac:dyDescent="0.2">
      <c r="B5" s="83" t="s">
        <v>31</v>
      </c>
      <c r="C5" s="84"/>
      <c r="D5" s="84"/>
      <c r="E5" s="84"/>
      <c r="F5" s="84"/>
      <c r="G5" s="84"/>
      <c r="H5" s="84"/>
      <c r="I5" s="84"/>
      <c r="J5" s="84"/>
      <c r="K5" s="85"/>
    </row>
    <row r="6" spans="2:11" x14ac:dyDescent="0.2">
      <c r="B6" s="86" t="s">
        <v>32</v>
      </c>
      <c r="C6" s="23"/>
      <c r="D6" s="23"/>
      <c r="E6" s="23"/>
      <c r="F6" s="23"/>
      <c r="G6" s="23"/>
      <c r="H6" s="23"/>
      <c r="I6" s="23"/>
      <c r="J6" s="23"/>
      <c r="K6" s="87"/>
    </row>
    <row r="7" spans="2:11" x14ac:dyDescent="0.2">
      <c r="B7" s="86" t="s">
        <v>33</v>
      </c>
      <c r="C7" s="23"/>
      <c r="D7" s="23"/>
      <c r="E7" s="23"/>
      <c r="F7" s="23"/>
      <c r="G7" s="23"/>
      <c r="H7" s="23"/>
      <c r="I7" s="23"/>
      <c r="J7" s="23"/>
      <c r="K7" s="87"/>
    </row>
    <row r="8" spans="2:11" ht="21.75" customHeight="1" x14ac:dyDescent="0.2">
      <c r="B8" s="88" t="s">
        <v>34</v>
      </c>
      <c r="C8" s="23"/>
      <c r="D8" s="23"/>
      <c r="E8" s="23"/>
      <c r="F8" s="23"/>
      <c r="G8" s="23"/>
      <c r="H8" s="23"/>
      <c r="I8" s="23"/>
      <c r="J8" s="23"/>
      <c r="K8" s="87"/>
    </row>
    <row r="9" spans="2:11" x14ac:dyDescent="0.2">
      <c r="B9" s="88"/>
      <c r="C9" s="23"/>
      <c r="D9" s="23"/>
      <c r="E9" s="23"/>
      <c r="F9" s="23"/>
      <c r="G9" s="23"/>
      <c r="H9" s="23"/>
      <c r="I9" s="23"/>
      <c r="J9" s="23"/>
      <c r="K9" s="87"/>
    </row>
    <row r="10" spans="2:11" ht="15" x14ac:dyDescent="0.25">
      <c r="B10" s="89" t="s">
        <v>35</v>
      </c>
      <c r="C10" s="23"/>
      <c r="D10" s="23"/>
      <c r="E10" s="23"/>
      <c r="F10" s="23"/>
      <c r="G10" s="23"/>
      <c r="H10" s="23"/>
      <c r="I10" s="23"/>
      <c r="J10" s="23"/>
      <c r="K10" s="87"/>
    </row>
    <row r="11" spans="2:11" ht="15" x14ac:dyDescent="0.25">
      <c r="B11" s="89" t="s">
        <v>36</v>
      </c>
      <c r="C11" s="23"/>
      <c r="D11" s="23"/>
      <c r="E11" s="23"/>
      <c r="F11" s="23"/>
      <c r="G11" s="23"/>
      <c r="H11" s="23"/>
      <c r="I11" s="23"/>
      <c r="J11" s="23"/>
      <c r="K11" s="87"/>
    </row>
    <row r="12" spans="2:11" x14ac:dyDescent="0.2">
      <c r="B12" s="90"/>
      <c r="C12" s="91"/>
      <c r="D12" s="91"/>
      <c r="E12" s="91"/>
      <c r="F12" s="91"/>
      <c r="G12" s="91"/>
      <c r="H12" s="91"/>
      <c r="I12" s="91"/>
      <c r="J12" s="91"/>
      <c r="K12" s="92"/>
    </row>
    <row r="13" spans="2:11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5" x14ac:dyDescent="0.2">
      <c r="B14" s="93" t="s">
        <v>27</v>
      </c>
      <c r="C14" s="20"/>
      <c r="D14" s="20"/>
      <c r="E14" s="20"/>
      <c r="F14" s="20"/>
      <c r="G14" s="20"/>
      <c r="H14" s="20"/>
      <c r="I14" s="20"/>
      <c r="J14" s="20"/>
      <c r="K14" s="20"/>
    </row>
    <row r="15" spans="2:11" ht="15.75" thickBot="1" x14ac:dyDescent="0.25">
      <c r="B15" s="93"/>
      <c r="C15" s="20"/>
      <c r="D15" s="20"/>
      <c r="E15" s="20"/>
      <c r="F15" s="20"/>
      <c r="G15" s="20"/>
      <c r="H15" s="20"/>
      <c r="I15" s="20"/>
      <c r="J15" s="20"/>
      <c r="K15" s="20"/>
    </row>
    <row r="16" spans="2:11" ht="13.5" thickBot="1" x14ac:dyDescent="0.25">
      <c r="B16" s="94" t="s">
        <v>37</v>
      </c>
      <c r="C16" s="95"/>
      <c r="D16" s="95"/>
      <c r="E16" s="96"/>
      <c r="F16" s="96"/>
      <c r="G16" s="96"/>
      <c r="H16" s="96"/>
      <c r="I16" s="96"/>
      <c r="J16" s="96"/>
      <c r="K16" s="97"/>
    </row>
    <row r="17" spans="2:12" ht="26.25" thickBot="1" x14ac:dyDescent="0.25">
      <c r="B17" s="133" t="s">
        <v>38</v>
      </c>
      <c r="C17" s="98" t="s">
        <v>39</v>
      </c>
      <c r="D17" s="99" t="s">
        <v>40</v>
      </c>
      <c r="E17" s="99" t="s">
        <v>41</v>
      </c>
      <c r="F17" s="99" t="s">
        <v>42</v>
      </c>
      <c r="G17" s="99" t="s">
        <v>43</v>
      </c>
      <c r="H17" s="99" t="s">
        <v>44</v>
      </c>
      <c r="I17" s="99" t="s">
        <v>45</v>
      </c>
      <c r="J17" s="99" t="s">
        <v>46</v>
      </c>
      <c r="K17" s="99" t="s">
        <v>47</v>
      </c>
    </row>
    <row r="18" spans="2:12" ht="15.75" thickBot="1" x14ac:dyDescent="0.25">
      <c r="B18" s="134"/>
      <c r="C18" s="100">
        <v>1600</v>
      </c>
      <c r="D18" s="101">
        <f>C18*32.6/100</f>
        <v>521.6</v>
      </c>
      <c r="E18" s="102">
        <v>1</v>
      </c>
      <c r="F18" s="101">
        <f>C18*E18</f>
        <v>1600</v>
      </c>
      <c r="G18" s="101">
        <f>D18*E18</f>
        <v>521.6</v>
      </c>
      <c r="H18" s="101">
        <f>C18*0.0329</f>
        <v>52.64</v>
      </c>
      <c r="I18" s="101">
        <f>H18*E18</f>
        <v>52.64</v>
      </c>
      <c r="J18" s="101">
        <f>F18+G18+I18</f>
        <v>2174.2399999999998</v>
      </c>
      <c r="K18" s="103">
        <f>J18/(E18*(1800/12))</f>
        <v>14.494933333333332</v>
      </c>
    </row>
    <row r="19" spans="2:12" ht="15" x14ac:dyDescent="0.2">
      <c r="B19" s="93"/>
      <c r="C19" s="20"/>
      <c r="D19" s="20"/>
      <c r="E19" s="20"/>
      <c r="F19" s="20"/>
      <c r="G19" s="20"/>
      <c r="H19" s="20"/>
      <c r="I19" s="20"/>
      <c r="J19" s="20"/>
      <c r="K19" s="20"/>
    </row>
    <row r="20" spans="2:12" ht="15.75" thickBot="1" x14ac:dyDescent="0.25">
      <c r="B20" s="20"/>
      <c r="C20" s="20"/>
      <c r="D20" s="104"/>
      <c r="E20" s="105"/>
      <c r="F20" s="104"/>
      <c r="G20" s="104"/>
      <c r="H20" s="104"/>
      <c r="I20" s="104"/>
      <c r="J20" s="104"/>
      <c r="K20" s="20"/>
    </row>
    <row r="21" spans="2:12" ht="31.5" customHeight="1" thickBot="1" x14ac:dyDescent="0.25">
      <c r="B21" s="106" t="s">
        <v>48</v>
      </c>
      <c r="C21" s="98" t="s">
        <v>39</v>
      </c>
      <c r="D21" s="99" t="s">
        <v>40</v>
      </c>
      <c r="E21" s="99" t="s">
        <v>41</v>
      </c>
      <c r="F21" s="99" t="s">
        <v>42</v>
      </c>
      <c r="G21" s="99" t="s">
        <v>43</v>
      </c>
      <c r="H21" s="99" t="s">
        <v>44</v>
      </c>
      <c r="I21" s="99" t="s">
        <v>45</v>
      </c>
      <c r="J21" s="99" t="s">
        <v>46</v>
      </c>
      <c r="K21" s="99" t="s">
        <v>47</v>
      </c>
    </row>
    <row r="22" spans="2:12" ht="26.25" thickBot="1" x14ac:dyDescent="0.25">
      <c r="B22" s="107" t="s">
        <v>49</v>
      </c>
      <c r="C22" s="100">
        <v>1466.4</v>
      </c>
      <c r="D22" s="101">
        <f>C22*32.6/100</f>
        <v>478.04640000000006</v>
      </c>
      <c r="E22" s="102">
        <v>1</v>
      </c>
      <c r="F22" s="101">
        <f>C22*E22</f>
        <v>1466.4</v>
      </c>
      <c r="G22" s="101">
        <f>D22*E22</f>
        <v>478.04640000000006</v>
      </c>
      <c r="H22" s="101">
        <f>C22*0.0329</f>
        <v>48.24456</v>
      </c>
      <c r="I22" s="101">
        <f>H22*E22</f>
        <v>48.24456</v>
      </c>
      <c r="J22" s="101">
        <f>F22+G22+I22</f>
        <v>1992.6909600000004</v>
      </c>
      <c r="K22" s="103">
        <f>J22/(E22*(1800/12))</f>
        <v>13.284606400000003</v>
      </c>
    </row>
    <row r="23" spans="2:12" ht="26.25" thickBot="1" x14ac:dyDescent="0.25">
      <c r="B23" s="107" t="s">
        <v>50</v>
      </c>
      <c r="C23" s="100">
        <v>1350</v>
      </c>
      <c r="D23" s="101">
        <f>1466.4*32.6/100</f>
        <v>478.04640000000006</v>
      </c>
      <c r="E23" s="102">
        <v>1</v>
      </c>
      <c r="F23" s="101">
        <f>C23*E23</f>
        <v>1350</v>
      </c>
      <c r="G23" s="101">
        <f>D23*E23</f>
        <v>478.04640000000006</v>
      </c>
      <c r="H23" s="101">
        <f>C23*0.0329</f>
        <v>44.414999999999999</v>
      </c>
      <c r="I23" s="101">
        <f>H23*E23</f>
        <v>44.414999999999999</v>
      </c>
      <c r="J23" s="101">
        <f>F23+G23+I23</f>
        <v>1872.4614000000001</v>
      </c>
      <c r="K23" s="103">
        <f>J23/(E23*(1800/12))</f>
        <v>12.483076000000001</v>
      </c>
    </row>
    <row r="24" spans="2:12" ht="17.25" customHeight="1" thickBot="1" x14ac:dyDescent="0.25">
      <c r="B24" s="108" t="s">
        <v>81</v>
      </c>
      <c r="C24" s="100">
        <v>1059.5999999999999</v>
      </c>
      <c r="D24" s="101">
        <f t="shared" ref="D24" si="0">C24*32.6/100</f>
        <v>345.42959999999999</v>
      </c>
      <c r="E24" s="102">
        <v>1</v>
      </c>
      <c r="F24" s="101">
        <f t="shared" ref="F24" si="1">C24*E24</f>
        <v>1059.5999999999999</v>
      </c>
      <c r="G24" s="101">
        <f t="shared" ref="G24" si="2">D24*E24</f>
        <v>345.42959999999999</v>
      </c>
      <c r="H24" s="101">
        <f t="shared" ref="H24" si="3">C24*0.0329</f>
        <v>34.860839999999996</v>
      </c>
      <c r="I24" s="101">
        <f t="shared" ref="I24" si="4">H24*E24</f>
        <v>34.860839999999996</v>
      </c>
      <c r="J24" s="101">
        <f t="shared" ref="J24" si="5">F24+G24+I24</f>
        <v>1439.8904399999999</v>
      </c>
      <c r="K24" s="104" t="s">
        <v>51</v>
      </c>
      <c r="L24" s="5"/>
    </row>
    <row r="25" spans="2:12" ht="17.25" customHeight="1" x14ac:dyDescent="0.2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5"/>
    </row>
    <row r="26" spans="2:12" ht="17.25" customHeight="1" thickBot="1" x14ac:dyDescent="0.25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5"/>
    </row>
    <row r="27" spans="2:12" ht="26.25" thickBot="1" x14ac:dyDescent="0.25">
      <c r="B27" s="94" t="s">
        <v>52</v>
      </c>
      <c r="C27" s="98" t="s">
        <v>39</v>
      </c>
      <c r="D27" s="99" t="s">
        <v>40</v>
      </c>
      <c r="E27" s="99" t="s">
        <v>41</v>
      </c>
      <c r="F27" s="99" t="s">
        <v>42</v>
      </c>
      <c r="G27" s="99" t="s">
        <v>43</v>
      </c>
      <c r="H27" s="99" t="s">
        <v>44</v>
      </c>
      <c r="I27" s="99" t="s">
        <v>45</v>
      </c>
      <c r="J27" s="99" t="s">
        <v>46</v>
      </c>
      <c r="K27" s="99" t="s">
        <v>47</v>
      </c>
      <c r="L27" s="5"/>
    </row>
    <row r="28" spans="2:12" ht="15.75" thickBot="1" x14ac:dyDescent="0.25">
      <c r="B28" s="107" t="s">
        <v>53</v>
      </c>
      <c r="C28" s="100">
        <v>1200</v>
      </c>
      <c r="D28" s="101">
        <f>C28*32.6/100</f>
        <v>391.2</v>
      </c>
      <c r="E28" s="102">
        <v>1</v>
      </c>
      <c r="F28" s="101">
        <f>C28*E28</f>
        <v>1200</v>
      </c>
      <c r="G28" s="101">
        <f>D28*E28</f>
        <v>391.2</v>
      </c>
      <c r="H28" s="101">
        <f>C28*0.0329</f>
        <v>39.479999999999997</v>
      </c>
      <c r="I28" s="101">
        <f>H28*E28</f>
        <v>39.479999999999997</v>
      </c>
      <c r="J28" s="101">
        <f>F28+G28+I28</f>
        <v>1630.68</v>
      </c>
      <c r="K28" s="103">
        <f>J28/(E28*(1800/12))</f>
        <v>10.8712</v>
      </c>
      <c r="L28" s="5"/>
    </row>
    <row r="29" spans="2:12" ht="17.25" customHeight="1" thickBot="1" x14ac:dyDescent="0.25">
      <c r="B29" s="108" t="s">
        <v>81</v>
      </c>
      <c r="C29" s="100">
        <v>760.76</v>
      </c>
      <c r="D29" s="101">
        <f t="shared" ref="D29" si="6">C29*32.6/100</f>
        <v>248.00776000000002</v>
      </c>
      <c r="E29" s="102">
        <v>1</v>
      </c>
      <c r="F29" s="101">
        <f t="shared" ref="F29" si="7">C29*E29</f>
        <v>760.76</v>
      </c>
      <c r="G29" s="101">
        <f t="shared" ref="G29" si="8">D29*E29</f>
        <v>248.00776000000002</v>
      </c>
      <c r="H29" s="101">
        <f t="shared" ref="H29" si="9">C29*0.0329</f>
        <v>25.029004</v>
      </c>
      <c r="I29" s="101">
        <f t="shared" ref="I29" si="10">H29*E29</f>
        <v>25.029004</v>
      </c>
      <c r="J29" s="101">
        <f t="shared" ref="J29" si="11">F29+G29+I29</f>
        <v>1033.7967639999999</v>
      </c>
      <c r="K29" s="104" t="s">
        <v>51</v>
      </c>
      <c r="L29" s="5"/>
    </row>
    <row r="30" spans="2:12" s="3" customFormat="1" ht="21" customHeight="1" x14ac:dyDescent="0.25"/>
    <row r="31" spans="2:12" ht="31.5" customHeight="1" x14ac:dyDescent="0.2"/>
    <row r="32" spans="2:12" ht="17.25" customHeight="1" x14ac:dyDescent="0.2"/>
    <row r="33" spans="2:12" ht="15" x14ac:dyDescent="0.2">
      <c r="C33" s="5"/>
      <c r="D33" s="5"/>
      <c r="E33" s="6"/>
      <c r="F33" s="5"/>
      <c r="G33" s="5"/>
      <c r="H33" s="5"/>
      <c r="I33" s="5"/>
      <c r="J33" s="5"/>
    </row>
    <row r="34" spans="2:12" s="3" customFormat="1" ht="21" customHeight="1" x14ac:dyDescent="0.25"/>
    <row r="35" spans="2:12" ht="31.5" customHeight="1" x14ac:dyDescent="0.2"/>
    <row r="36" spans="2:12" ht="17.25" customHeight="1" x14ac:dyDescent="0.2"/>
    <row r="37" spans="2:12" s="9" customFormat="1" ht="17.25" customHeight="1" x14ac:dyDescent="0.2">
      <c r="B37" s="7"/>
      <c r="C37" s="5"/>
      <c r="D37" s="5"/>
      <c r="E37" s="6"/>
      <c r="F37" s="5"/>
      <c r="G37" s="5"/>
      <c r="H37" s="5"/>
      <c r="I37" s="5"/>
      <c r="J37" s="5"/>
      <c r="K37" s="8"/>
    </row>
    <row r="38" spans="2:12" ht="15" x14ac:dyDescent="0.2">
      <c r="C38" s="4"/>
      <c r="D38" s="5"/>
      <c r="E38" s="6"/>
      <c r="F38" s="5"/>
      <c r="G38" s="5"/>
      <c r="H38" s="5"/>
      <c r="I38" s="5"/>
      <c r="J38" s="5"/>
    </row>
    <row r="39" spans="2:12" ht="15" x14ac:dyDescent="0.2">
      <c r="C39" s="5"/>
      <c r="D39" s="5"/>
      <c r="E39" s="6"/>
      <c r="F39" s="5"/>
      <c r="G39" s="5"/>
      <c r="H39" s="5"/>
      <c r="I39" s="5"/>
      <c r="J39" s="5"/>
    </row>
    <row r="40" spans="2:12" ht="15" x14ac:dyDescent="0.2">
      <c r="C40" s="4"/>
      <c r="D40" s="5"/>
      <c r="E40" s="6"/>
      <c r="F40" s="5"/>
      <c r="G40" s="5"/>
      <c r="H40" s="5"/>
      <c r="I40" s="5"/>
      <c r="J40" s="5"/>
    </row>
    <row r="42" spans="2:12" x14ac:dyDescent="0.2">
      <c r="L42" s="3"/>
    </row>
  </sheetData>
  <mergeCells count="2">
    <mergeCell ref="B2:K2"/>
    <mergeCell ref="B17:B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5"/>
  <sheetViews>
    <sheetView workbookViewId="0">
      <selection activeCell="D8" sqref="D8"/>
    </sheetView>
  </sheetViews>
  <sheetFormatPr baseColWidth="10" defaultRowHeight="12.75" x14ac:dyDescent="0.2"/>
  <cols>
    <col min="1" max="1" width="4.7109375" style="1" customWidth="1"/>
    <col min="2" max="2" width="37.140625" style="1" customWidth="1"/>
    <col min="3" max="3" width="17.5703125" style="1" customWidth="1"/>
    <col min="4" max="4" width="12.140625" style="1" customWidth="1"/>
    <col min="5" max="6" width="11.140625" style="1" customWidth="1"/>
    <col min="7" max="7" width="13.5703125" style="1" customWidth="1"/>
    <col min="8" max="8" width="13.85546875" style="1" customWidth="1"/>
    <col min="9" max="9" width="13.42578125" style="1" customWidth="1"/>
    <col min="10" max="16384" width="11.42578125" style="1"/>
  </cols>
  <sheetData>
    <row r="1" spans="2:21" ht="15" x14ac:dyDescent="0.25">
      <c r="B1" s="19" t="s">
        <v>0</v>
      </c>
      <c r="C1" s="135"/>
      <c r="D1" s="136"/>
      <c r="E1" s="136"/>
      <c r="F1" s="136"/>
      <c r="G1" s="136"/>
      <c r="H1" s="24"/>
    </row>
    <row r="2" spans="2:21" ht="15" x14ac:dyDescent="0.25">
      <c r="B2" s="21" t="s">
        <v>1</v>
      </c>
      <c r="C2" s="135"/>
      <c r="D2" s="136"/>
      <c r="E2" s="136"/>
      <c r="F2" s="136"/>
      <c r="G2" s="136"/>
      <c r="H2" s="24"/>
    </row>
    <row r="3" spans="2:21" ht="15" x14ac:dyDescent="0.25">
      <c r="B3" s="19" t="s">
        <v>2</v>
      </c>
      <c r="C3" s="135"/>
      <c r="D3" s="136"/>
      <c r="E3" s="136"/>
      <c r="F3" s="136"/>
      <c r="G3" s="136"/>
      <c r="H3" s="24"/>
    </row>
    <row r="4" spans="2:21" ht="15" x14ac:dyDescent="0.25">
      <c r="B4" s="21" t="s">
        <v>3</v>
      </c>
      <c r="C4" s="135"/>
      <c r="D4" s="136"/>
      <c r="E4" s="136"/>
      <c r="F4" s="136"/>
      <c r="G4" s="136"/>
      <c r="H4" s="24"/>
    </row>
    <row r="5" spans="2:21" ht="15.75" thickBot="1" x14ac:dyDescent="0.3">
      <c r="B5" s="24"/>
      <c r="C5" s="24"/>
      <c r="D5" s="24"/>
      <c r="E5" s="24"/>
      <c r="F5" s="24"/>
      <c r="G5" s="24"/>
      <c r="H5" s="24"/>
    </row>
    <row r="6" spans="2:21" ht="17.25" customHeight="1" thickBot="1" x14ac:dyDescent="0.3">
      <c r="B6" s="148" t="s">
        <v>54</v>
      </c>
      <c r="C6" s="149"/>
      <c r="D6" s="149"/>
      <c r="E6" s="149"/>
      <c r="F6" s="149"/>
      <c r="G6" s="150"/>
      <c r="H6" s="24"/>
      <c r="I6" s="1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8" customHeight="1" thickBot="1" x14ac:dyDescent="0.3">
      <c r="B7" s="25" t="s">
        <v>55</v>
      </c>
      <c r="C7" s="26" t="s">
        <v>56</v>
      </c>
      <c r="D7" s="26" t="s">
        <v>57</v>
      </c>
      <c r="E7" s="26" t="s">
        <v>47</v>
      </c>
      <c r="F7" s="26" t="s">
        <v>58</v>
      </c>
      <c r="G7" s="27" t="s">
        <v>59</v>
      </c>
      <c r="H7" s="24"/>
      <c r="I7" s="1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x14ac:dyDescent="0.25">
      <c r="B8" s="28"/>
      <c r="C8" s="29"/>
      <c r="D8" s="30" t="s">
        <v>60</v>
      </c>
      <c r="E8" s="31">
        <v>0</v>
      </c>
      <c r="F8" s="29">
        <v>0</v>
      </c>
      <c r="G8" s="32">
        <f t="shared" ref="G8:G17" si="0">E8*F8</f>
        <v>0</v>
      </c>
      <c r="H8" s="24"/>
      <c r="I8" s="1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 x14ac:dyDescent="0.25">
      <c r="B9" s="33"/>
      <c r="C9" s="34"/>
      <c r="D9" s="35" t="s">
        <v>60</v>
      </c>
      <c r="E9" s="36">
        <v>0</v>
      </c>
      <c r="F9" s="34">
        <v>0</v>
      </c>
      <c r="G9" s="37">
        <f t="shared" si="0"/>
        <v>0</v>
      </c>
      <c r="H9" s="24"/>
      <c r="I9" s="1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5" x14ac:dyDescent="0.25">
      <c r="B10" s="33"/>
      <c r="C10" s="34"/>
      <c r="D10" s="35" t="s">
        <v>60</v>
      </c>
      <c r="E10" s="36">
        <v>0</v>
      </c>
      <c r="F10" s="34">
        <v>0</v>
      </c>
      <c r="G10" s="37">
        <f t="shared" si="0"/>
        <v>0</v>
      </c>
      <c r="H10" s="24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5" x14ac:dyDescent="0.25">
      <c r="B11" s="33"/>
      <c r="C11" s="34"/>
      <c r="D11" s="35" t="s">
        <v>60</v>
      </c>
      <c r="E11" s="36">
        <v>0</v>
      </c>
      <c r="F11" s="34">
        <v>0</v>
      </c>
      <c r="G11" s="37">
        <f t="shared" si="0"/>
        <v>0</v>
      </c>
      <c r="H11" s="22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ht="15" x14ac:dyDescent="0.25">
      <c r="B12" s="33"/>
      <c r="C12" s="34"/>
      <c r="D12" s="35" t="s">
        <v>60</v>
      </c>
      <c r="E12" s="36">
        <v>0</v>
      </c>
      <c r="F12" s="34">
        <v>0</v>
      </c>
      <c r="G12" s="37">
        <f t="shared" si="0"/>
        <v>0</v>
      </c>
      <c r="H12" s="24"/>
      <c r="I12" s="15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15" x14ac:dyDescent="0.25">
      <c r="B13" s="33"/>
      <c r="C13" s="34"/>
      <c r="D13" s="35" t="s">
        <v>60</v>
      </c>
      <c r="E13" s="36">
        <v>0</v>
      </c>
      <c r="F13" s="34">
        <v>0</v>
      </c>
      <c r="G13" s="37">
        <f t="shared" si="0"/>
        <v>0</v>
      </c>
      <c r="H13" s="24"/>
      <c r="I13" s="16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15" x14ac:dyDescent="0.25">
      <c r="B14" s="33"/>
      <c r="C14" s="34"/>
      <c r="D14" s="35" t="s">
        <v>60</v>
      </c>
      <c r="E14" s="36">
        <v>0</v>
      </c>
      <c r="F14" s="34">
        <v>0</v>
      </c>
      <c r="G14" s="37">
        <f t="shared" si="0"/>
        <v>0</v>
      </c>
      <c r="H14" s="24"/>
      <c r="I14" s="16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15" x14ac:dyDescent="0.25">
      <c r="B15" s="33"/>
      <c r="C15" s="34"/>
      <c r="D15" s="35" t="s">
        <v>60</v>
      </c>
      <c r="E15" s="36">
        <v>0</v>
      </c>
      <c r="F15" s="34">
        <v>0</v>
      </c>
      <c r="G15" s="37">
        <f t="shared" si="0"/>
        <v>0</v>
      </c>
      <c r="H15" s="24"/>
      <c r="I15" s="16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15" x14ac:dyDescent="0.25">
      <c r="B16" s="33"/>
      <c r="C16" s="34"/>
      <c r="D16" s="35" t="s">
        <v>60</v>
      </c>
      <c r="E16" s="36">
        <v>0</v>
      </c>
      <c r="F16" s="34">
        <v>0</v>
      </c>
      <c r="G16" s="37">
        <f t="shared" si="0"/>
        <v>0</v>
      </c>
      <c r="H16" s="24"/>
      <c r="I16" s="16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9" ht="15.75" thickBot="1" x14ac:dyDescent="0.3">
      <c r="B17" s="38"/>
      <c r="C17" s="39"/>
      <c r="D17" s="40" t="s">
        <v>60</v>
      </c>
      <c r="E17" s="41">
        <v>0</v>
      </c>
      <c r="F17" s="39">
        <v>0</v>
      </c>
      <c r="G17" s="42">
        <f t="shared" si="0"/>
        <v>0</v>
      </c>
      <c r="H17" s="24"/>
      <c r="I17" s="14"/>
    </row>
    <row r="18" spans="2:9" ht="15.75" thickBot="1" x14ac:dyDescent="0.3">
      <c r="B18" s="24"/>
      <c r="C18" s="24"/>
      <c r="D18" s="24"/>
      <c r="E18" s="24"/>
      <c r="F18" s="24"/>
      <c r="G18" s="43">
        <f>SUM(G8:G17)</f>
        <v>0</v>
      </c>
      <c r="H18" s="24"/>
    </row>
    <row r="19" spans="2:9" ht="15.75" thickBot="1" x14ac:dyDescent="0.3">
      <c r="B19" s="24"/>
      <c r="C19" s="24"/>
      <c r="D19" s="24"/>
      <c r="E19" s="24"/>
      <c r="F19" s="24"/>
      <c r="G19" s="24"/>
      <c r="H19" s="24"/>
    </row>
    <row r="20" spans="2:9" ht="15" x14ac:dyDescent="0.25">
      <c r="B20" s="44" t="s">
        <v>23</v>
      </c>
      <c r="C20" s="45"/>
      <c r="D20" s="45"/>
      <c r="E20" s="45"/>
      <c r="F20" s="45"/>
      <c r="G20" s="45"/>
      <c r="H20" s="46"/>
      <c r="I20" s="56"/>
    </row>
    <row r="21" spans="2:9" ht="15" x14ac:dyDescent="0.25">
      <c r="B21" s="47" t="s">
        <v>61</v>
      </c>
      <c r="C21" s="48"/>
      <c r="D21" s="48"/>
      <c r="E21" s="48"/>
      <c r="F21" s="48"/>
      <c r="G21" s="48"/>
      <c r="H21" s="49"/>
      <c r="I21" s="56"/>
    </row>
    <row r="22" spans="2:9" ht="15" x14ac:dyDescent="0.25">
      <c r="B22" s="50" t="s">
        <v>62</v>
      </c>
      <c r="C22" s="48"/>
      <c r="D22" s="48"/>
      <c r="E22" s="48"/>
      <c r="F22" s="48"/>
      <c r="G22" s="48"/>
      <c r="H22" s="49"/>
      <c r="I22" s="56"/>
    </row>
    <row r="23" spans="2:9" ht="15" x14ac:dyDescent="0.25">
      <c r="B23" s="51" t="s">
        <v>84</v>
      </c>
      <c r="C23" s="48"/>
      <c r="D23" s="48"/>
      <c r="E23" s="48"/>
      <c r="F23" s="48"/>
      <c r="G23" s="48"/>
      <c r="H23" s="49"/>
      <c r="I23" s="56"/>
    </row>
    <row r="24" spans="2:9" ht="15" x14ac:dyDescent="0.25">
      <c r="B24" s="51" t="s">
        <v>85</v>
      </c>
      <c r="C24" s="48"/>
      <c r="D24" s="48"/>
      <c r="E24" s="48"/>
      <c r="F24" s="48"/>
      <c r="G24" s="48"/>
      <c r="H24" s="49"/>
      <c r="I24" s="56"/>
    </row>
    <row r="25" spans="2:9" ht="15" x14ac:dyDescent="0.25">
      <c r="B25" s="51" t="s">
        <v>63</v>
      </c>
      <c r="C25" s="48"/>
      <c r="D25" s="48"/>
      <c r="E25" s="48"/>
      <c r="F25" s="48"/>
      <c r="G25" s="48"/>
      <c r="H25" s="49"/>
      <c r="I25" s="56"/>
    </row>
    <row r="26" spans="2:9" ht="15" x14ac:dyDescent="0.25">
      <c r="B26" s="51"/>
      <c r="C26" s="48"/>
      <c r="D26" s="48"/>
      <c r="E26" s="48"/>
      <c r="F26" s="48"/>
      <c r="G26" s="48"/>
      <c r="H26" s="49"/>
      <c r="I26" s="56"/>
    </row>
    <row r="27" spans="2:9" ht="15" x14ac:dyDescent="0.25">
      <c r="B27" s="151" t="s">
        <v>64</v>
      </c>
      <c r="C27" s="152"/>
      <c r="D27" s="48"/>
      <c r="E27" s="48"/>
      <c r="F27" s="48"/>
      <c r="G27" s="48"/>
      <c r="H27" s="49"/>
      <c r="I27" s="56"/>
    </row>
    <row r="28" spans="2:9" ht="15" x14ac:dyDescent="0.25">
      <c r="B28" s="51" t="s">
        <v>65</v>
      </c>
      <c r="C28" s="48" t="s">
        <v>66</v>
      </c>
      <c r="D28" s="48"/>
      <c r="E28" s="48"/>
      <c r="F28" s="48"/>
      <c r="G28" s="48"/>
      <c r="H28" s="49"/>
      <c r="I28" s="56"/>
    </row>
    <row r="29" spans="2:9" ht="15" x14ac:dyDescent="0.25">
      <c r="B29" s="51" t="s">
        <v>67</v>
      </c>
      <c r="C29" s="48" t="s">
        <v>68</v>
      </c>
      <c r="D29" s="48"/>
      <c r="E29" s="48"/>
      <c r="F29" s="48"/>
      <c r="G29" s="48"/>
      <c r="H29" s="49"/>
      <c r="I29" s="56"/>
    </row>
    <row r="30" spans="2:9" ht="15" x14ac:dyDescent="0.25">
      <c r="B30" s="51" t="s">
        <v>69</v>
      </c>
      <c r="C30" s="48" t="s">
        <v>70</v>
      </c>
      <c r="D30" s="48"/>
      <c r="E30" s="48"/>
      <c r="F30" s="48"/>
      <c r="G30" s="48"/>
      <c r="H30" s="49"/>
      <c r="I30" s="56"/>
    </row>
    <row r="31" spans="2:9" ht="15" x14ac:dyDescent="0.25">
      <c r="B31" s="51" t="s">
        <v>71</v>
      </c>
      <c r="C31" s="48" t="s">
        <v>72</v>
      </c>
      <c r="D31" s="48"/>
      <c r="E31" s="48"/>
      <c r="F31" s="48"/>
      <c r="G31" s="48"/>
      <c r="H31" s="49"/>
      <c r="I31" s="56"/>
    </row>
    <row r="32" spans="2:9" ht="15" x14ac:dyDescent="0.25">
      <c r="B32" s="50" t="s">
        <v>73</v>
      </c>
      <c r="C32" s="48" t="s">
        <v>74</v>
      </c>
      <c r="D32" s="48"/>
      <c r="E32" s="48"/>
      <c r="F32" s="48"/>
      <c r="G32" s="48"/>
      <c r="H32" s="49"/>
      <c r="I32" s="56"/>
    </row>
    <row r="33" spans="2:9" ht="15.75" thickBot="1" x14ac:dyDescent="0.3">
      <c r="B33" s="52"/>
      <c r="C33" s="53"/>
      <c r="D33" s="53"/>
      <c r="E33" s="53"/>
      <c r="F33" s="53"/>
      <c r="G33" s="53"/>
      <c r="H33" s="54"/>
      <c r="I33" s="56"/>
    </row>
    <row r="34" spans="2:9" x14ac:dyDescent="0.2">
      <c r="I34" s="18"/>
    </row>
    <row r="36" spans="2:9" ht="13.5" thickBot="1" x14ac:dyDescent="0.25"/>
    <row r="37" spans="2:9" ht="12.75" customHeight="1" x14ac:dyDescent="0.2">
      <c r="B37" s="137" t="s">
        <v>82</v>
      </c>
      <c r="C37" s="20"/>
      <c r="D37" s="139"/>
      <c r="E37" s="140"/>
      <c r="F37" s="140"/>
      <c r="G37" s="140"/>
      <c r="H37" s="141"/>
    </row>
    <row r="38" spans="2:9" ht="12.75" customHeight="1" x14ac:dyDescent="0.2">
      <c r="B38" s="138"/>
      <c r="C38" s="20"/>
      <c r="D38" s="142"/>
      <c r="E38" s="143"/>
      <c r="F38" s="143"/>
      <c r="G38" s="143"/>
      <c r="H38" s="144"/>
    </row>
    <row r="39" spans="2:9" ht="12.75" customHeight="1" x14ac:dyDescent="0.2">
      <c r="B39" s="138"/>
      <c r="C39" s="20"/>
      <c r="D39" s="142"/>
      <c r="E39" s="143"/>
      <c r="F39" s="143"/>
      <c r="G39" s="143"/>
      <c r="H39" s="144"/>
    </row>
    <row r="40" spans="2:9" ht="12.75" customHeight="1" x14ac:dyDescent="0.2">
      <c r="B40" s="138"/>
      <c r="C40" s="20"/>
      <c r="D40" s="142"/>
      <c r="E40" s="143"/>
      <c r="F40" s="143"/>
      <c r="G40" s="143"/>
      <c r="H40" s="144"/>
    </row>
    <row r="41" spans="2:9" ht="12.75" customHeight="1" x14ac:dyDescent="0.2">
      <c r="B41" s="138"/>
      <c r="C41" s="20"/>
      <c r="D41" s="142"/>
      <c r="E41" s="143"/>
      <c r="F41" s="143"/>
      <c r="G41" s="143"/>
      <c r="H41" s="144"/>
    </row>
    <row r="42" spans="2:9" ht="12.75" customHeight="1" x14ac:dyDescent="0.2">
      <c r="B42" s="138"/>
      <c r="C42" s="20"/>
      <c r="D42" s="142"/>
      <c r="E42" s="143"/>
      <c r="F42" s="143"/>
      <c r="G42" s="143"/>
      <c r="H42" s="144"/>
    </row>
    <row r="43" spans="2:9" ht="12.75" customHeight="1" x14ac:dyDescent="0.2">
      <c r="B43" s="138"/>
      <c r="C43" s="20"/>
      <c r="D43" s="142"/>
      <c r="E43" s="143"/>
      <c r="F43" s="143"/>
      <c r="G43" s="143"/>
      <c r="H43" s="144"/>
    </row>
    <row r="44" spans="2:9" ht="12.75" customHeight="1" x14ac:dyDescent="0.2">
      <c r="B44" s="138"/>
      <c r="C44" s="20"/>
      <c r="D44" s="57"/>
      <c r="E44" s="18"/>
      <c r="F44" s="18"/>
      <c r="G44" s="18"/>
      <c r="H44" s="58"/>
    </row>
    <row r="45" spans="2:9" ht="13.5" customHeight="1" thickBot="1" x14ac:dyDescent="0.3">
      <c r="B45" s="55" t="s">
        <v>83</v>
      </c>
      <c r="C45" s="20"/>
      <c r="D45" s="145" t="s">
        <v>86</v>
      </c>
      <c r="E45" s="146"/>
      <c r="F45" s="146"/>
      <c r="G45" s="146"/>
      <c r="H45" s="147"/>
    </row>
  </sheetData>
  <mergeCells count="9">
    <mergeCell ref="D45:H45"/>
    <mergeCell ref="B6:G6"/>
    <mergeCell ref="B27:C27"/>
    <mergeCell ref="C1:G1"/>
    <mergeCell ref="C2:G2"/>
    <mergeCell ref="C3:G3"/>
    <mergeCell ref="C4:G4"/>
    <mergeCell ref="B37:B44"/>
    <mergeCell ref="D37:H43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zoomScaleNormal="100" workbookViewId="0">
      <selection activeCell="L11" sqref="L11"/>
    </sheetView>
  </sheetViews>
  <sheetFormatPr baseColWidth="10" defaultRowHeight="12.75" x14ac:dyDescent="0.2"/>
  <cols>
    <col min="1" max="1" width="8.140625" style="1" customWidth="1"/>
    <col min="2" max="2" width="50.7109375" style="1" customWidth="1"/>
    <col min="3" max="4" width="11.42578125" style="1"/>
    <col min="5" max="6" width="11.85546875" style="1" customWidth="1"/>
    <col min="7" max="16384" width="11.42578125" style="1"/>
  </cols>
  <sheetData>
    <row r="1" spans="2:10" ht="13.5" thickBot="1" x14ac:dyDescent="0.25"/>
    <row r="2" spans="2:10" ht="18" customHeight="1" thickBot="1" x14ac:dyDescent="0.3">
      <c r="B2" s="153" t="s">
        <v>75</v>
      </c>
      <c r="C2" s="154"/>
      <c r="D2" s="154"/>
      <c r="E2" s="154"/>
      <c r="F2" s="154"/>
      <c r="G2" s="155"/>
      <c r="H2" s="20"/>
      <c r="I2" s="20"/>
    </row>
    <row r="3" spans="2:10" ht="18" customHeight="1" thickBot="1" x14ac:dyDescent="0.25">
      <c r="B3" s="110"/>
      <c r="C3" s="111" t="s">
        <v>76</v>
      </c>
      <c r="D3" s="111" t="s">
        <v>77</v>
      </c>
      <c r="E3" s="111" t="s">
        <v>78</v>
      </c>
      <c r="F3" s="111" t="s">
        <v>79</v>
      </c>
      <c r="G3" s="111" t="s">
        <v>46</v>
      </c>
      <c r="H3" s="20"/>
      <c r="I3" s="20"/>
    </row>
    <row r="4" spans="2:10" ht="18" customHeight="1" thickBot="1" x14ac:dyDescent="0.25">
      <c r="B4" s="67" t="s">
        <v>4</v>
      </c>
      <c r="C4" s="69">
        <f>SUM(C5:C6)</f>
        <v>0</v>
      </c>
      <c r="D4" s="69">
        <f>SUM(D5:D6)</f>
        <v>0</v>
      </c>
      <c r="E4" s="69">
        <f>SUM(E5:E6)</f>
        <v>0</v>
      </c>
      <c r="F4" s="69">
        <f>SUM(F5:F6)</f>
        <v>0</v>
      </c>
      <c r="G4" s="69">
        <f>SUM(C4:F4)</f>
        <v>0</v>
      </c>
      <c r="H4" s="20"/>
      <c r="I4" s="20"/>
    </row>
    <row r="5" spans="2:10" ht="15.75" thickBot="1" x14ac:dyDescent="0.25">
      <c r="B5" s="63" t="s">
        <v>5</v>
      </c>
      <c r="C5" s="80">
        <v>0</v>
      </c>
      <c r="D5" s="80">
        <v>0</v>
      </c>
      <c r="E5" s="80">
        <v>0</v>
      </c>
      <c r="F5" s="80">
        <v>0</v>
      </c>
      <c r="G5" s="80">
        <f>SUM(C5:F5)</f>
        <v>0</v>
      </c>
      <c r="H5" s="109" t="s">
        <v>6</v>
      </c>
      <c r="I5" s="20"/>
    </row>
    <row r="6" spans="2:10" ht="15.75" thickBot="1" x14ac:dyDescent="0.25">
      <c r="B6" s="63" t="s">
        <v>7</v>
      </c>
      <c r="C6" s="80">
        <f>'[1]3.Tabla de Personal'!G14</f>
        <v>0</v>
      </c>
      <c r="D6" s="80">
        <v>0</v>
      </c>
      <c r="E6" s="80">
        <v>0</v>
      </c>
      <c r="F6" s="80">
        <v>0</v>
      </c>
      <c r="G6" s="80">
        <f>SUM(C6:F6)</f>
        <v>0</v>
      </c>
      <c r="H6" s="109" t="s">
        <v>8</v>
      </c>
      <c r="I6" s="20"/>
    </row>
    <row r="7" spans="2:10" ht="18" customHeight="1" thickBot="1" x14ac:dyDescent="0.25">
      <c r="B7" s="65" t="s">
        <v>9</v>
      </c>
      <c r="C7" s="81">
        <f>SUM(C8:C17)</f>
        <v>0</v>
      </c>
      <c r="D7" s="81">
        <f>SUM(D8:D17)</f>
        <v>0</v>
      </c>
      <c r="E7" s="81">
        <f>SUM(E8:E17)</f>
        <v>0</v>
      </c>
      <c r="F7" s="81">
        <f>SUM(F8:F17)</f>
        <v>0</v>
      </c>
      <c r="G7" s="82">
        <f>SUM(C7:F7)</f>
        <v>0</v>
      </c>
      <c r="H7" s="20"/>
      <c r="I7" s="20"/>
    </row>
    <row r="8" spans="2:10" ht="15.75" thickBot="1" x14ac:dyDescent="0.25">
      <c r="B8" s="66" t="s">
        <v>10</v>
      </c>
      <c r="C8" s="80">
        <v>0</v>
      </c>
      <c r="D8" s="80">
        <v>0</v>
      </c>
      <c r="E8" s="80">
        <v>0</v>
      </c>
      <c r="F8" s="80">
        <v>0</v>
      </c>
      <c r="G8" s="80">
        <f>SUM(C8:F8)</f>
        <v>0</v>
      </c>
      <c r="H8" s="20"/>
      <c r="I8" s="20"/>
    </row>
    <row r="9" spans="2:10" ht="15.75" thickBot="1" x14ac:dyDescent="0.25">
      <c r="B9" s="66" t="s">
        <v>11</v>
      </c>
      <c r="C9" s="80">
        <v>0</v>
      </c>
      <c r="D9" s="80">
        <v>0</v>
      </c>
      <c r="E9" s="80">
        <v>0</v>
      </c>
      <c r="F9" s="80">
        <v>0</v>
      </c>
      <c r="G9" s="80">
        <f t="shared" ref="G9:G17" si="0">SUM(C9:F9)</f>
        <v>0</v>
      </c>
      <c r="H9" s="20"/>
      <c r="I9" s="20"/>
    </row>
    <row r="10" spans="2:10" ht="15.75" thickBot="1" x14ac:dyDescent="0.25">
      <c r="B10" s="66" t="s">
        <v>12</v>
      </c>
      <c r="C10" s="80">
        <v>0</v>
      </c>
      <c r="D10" s="80">
        <v>0</v>
      </c>
      <c r="E10" s="80">
        <v>0</v>
      </c>
      <c r="F10" s="80">
        <v>0</v>
      </c>
      <c r="G10" s="80">
        <f t="shared" si="0"/>
        <v>0</v>
      </c>
      <c r="H10" s="20"/>
      <c r="I10" s="20"/>
    </row>
    <row r="11" spans="2:10" ht="15.75" thickBot="1" x14ac:dyDescent="0.25">
      <c r="B11" s="66" t="s">
        <v>13</v>
      </c>
      <c r="C11" s="80">
        <v>0</v>
      </c>
      <c r="D11" s="80">
        <v>0</v>
      </c>
      <c r="E11" s="80">
        <v>0</v>
      </c>
      <c r="F11" s="80">
        <v>0</v>
      </c>
      <c r="G11" s="80">
        <f>SUM(C11:F11)</f>
        <v>0</v>
      </c>
      <c r="H11" s="20"/>
      <c r="I11" s="20"/>
      <c r="J11" s="17"/>
    </row>
    <row r="12" spans="2:10" ht="15.75" thickBot="1" x14ac:dyDescent="0.25">
      <c r="B12" s="66" t="s">
        <v>14</v>
      </c>
      <c r="C12" s="80">
        <v>0</v>
      </c>
      <c r="D12" s="80">
        <v>0</v>
      </c>
      <c r="E12" s="80">
        <v>0</v>
      </c>
      <c r="F12" s="80">
        <v>0</v>
      </c>
      <c r="G12" s="80">
        <f t="shared" si="0"/>
        <v>0</v>
      </c>
      <c r="H12" s="20"/>
      <c r="I12" s="20"/>
      <c r="J12" s="17"/>
    </row>
    <row r="13" spans="2:10" ht="15.75" thickBot="1" x14ac:dyDescent="0.25">
      <c r="B13" s="63" t="s">
        <v>15</v>
      </c>
      <c r="C13" s="80">
        <v>0</v>
      </c>
      <c r="D13" s="80">
        <v>0</v>
      </c>
      <c r="E13" s="80">
        <v>0</v>
      </c>
      <c r="F13" s="80">
        <v>0</v>
      </c>
      <c r="G13" s="80">
        <f t="shared" si="0"/>
        <v>0</v>
      </c>
      <c r="H13" s="20"/>
      <c r="I13" s="20"/>
    </row>
    <row r="14" spans="2:10" ht="15.75" thickBot="1" x14ac:dyDescent="0.25">
      <c r="B14" s="66" t="s">
        <v>16</v>
      </c>
      <c r="C14" s="80">
        <v>0</v>
      </c>
      <c r="D14" s="80">
        <v>0</v>
      </c>
      <c r="E14" s="80">
        <v>0</v>
      </c>
      <c r="F14" s="80">
        <v>0</v>
      </c>
      <c r="G14" s="80">
        <f t="shared" si="0"/>
        <v>0</v>
      </c>
      <c r="H14" s="20"/>
      <c r="I14" s="20"/>
    </row>
    <row r="15" spans="2:10" ht="15.75" thickBot="1" x14ac:dyDescent="0.25">
      <c r="B15" s="66" t="s">
        <v>17</v>
      </c>
      <c r="C15" s="80">
        <v>0</v>
      </c>
      <c r="D15" s="80">
        <v>0</v>
      </c>
      <c r="E15" s="80">
        <v>0</v>
      </c>
      <c r="F15" s="80">
        <v>0</v>
      </c>
      <c r="G15" s="80">
        <f t="shared" si="0"/>
        <v>0</v>
      </c>
      <c r="H15" s="20"/>
      <c r="I15" s="20"/>
    </row>
    <row r="16" spans="2:10" ht="15.75" thickBot="1" x14ac:dyDescent="0.25">
      <c r="B16" s="66" t="s">
        <v>18</v>
      </c>
      <c r="C16" s="80">
        <v>0</v>
      </c>
      <c r="D16" s="80">
        <v>0</v>
      </c>
      <c r="E16" s="80">
        <v>0</v>
      </c>
      <c r="F16" s="80">
        <v>0</v>
      </c>
      <c r="G16" s="80">
        <f t="shared" si="0"/>
        <v>0</v>
      </c>
      <c r="H16" s="20"/>
      <c r="I16" s="20"/>
    </row>
    <row r="17" spans="2:9" ht="15.75" thickBot="1" x14ac:dyDescent="0.25">
      <c r="B17" s="63" t="s">
        <v>87</v>
      </c>
      <c r="C17" s="80">
        <v>0</v>
      </c>
      <c r="D17" s="80">
        <v>0</v>
      </c>
      <c r="E17" s="80">
        <v>0</v>
      </c>
      <c r="F17" s="80">
        <v>0</v>
      </c>
      <c r="G17" s="80">
        <f t="shared" si="0"/>
        <v>0</v>
      </c>
      <c r="H17" s="20"/>
      <c r="I17" s="20"/>
    </row>
    <row r="18" spans="2:9" ht="18" customHeight="1" thickBot="1" x14ac:dyDescent="0.25">
      <c r="B18" s="67" t="s">
        <v>88</v>
      </c>
      <c r="C18" s="82">
        <f>(C7+C4)*10/90</f>
        <v>0</v>
      </c>
      <c r="D18" s="82">
        <f>(D7+D4)*10/90</f>
        <v>0</v>
      </c>
      <c r="E18" s="82">
        <f>(E7+E4)*10/90</f>
        <v>0</v>
      </c>
      <c r="F18" s="82">
        <f>(F7+F4)*10/90</f>
        <v>0</v>
      </c>
      <c r="G18" s="82">
        <f>SUM(C18:F18)</f>
        <v>0</v>
      </c>
      <c r="H18" s="20"/>
      <c r="I18" s="20"/>
    </row>
    <row r="19" spans="2:9" ht="18" customHeight="1" thickBot="1" x14ac:dyDescent="0.25">
      <c r="B19" s="67" t="s">
        <v>19</v>
      </c>
      <c r="C19" s="82">
        <f>(C7+C4)*0</f>
        <v>0</v>
      </c>
      <c r="D19" s="82">
        <f t="shared" ref="D19:F19" si="1">(D7+D4)*0</f>
        <v>0</v>
      </c>
      <c r="E19" s="82">
        <f t="shared" si="1"/>
        <v>0</v>
      </c>
      <c r="F19" s="82">
        <f t="shared" si="1"/>
        <v>0</v>
      </c>
      <c r="G19" s="82">
        <f>SUM(C19:F19)</f>
        <v>0</v>
      </c>
      <c r="H19" s="20"/>
      <c r="I19" s="20"/>
    </row>
    <row r="20" spans="2:9" ht="20.100000000000001" customHeight="1" thickBot="1" x14ac:dyDescent="0.25">
      <c r="B20" s="68" t="s">
        <v>20</v>
      </c>
      <c r="C20" s="69">
        <f>C4+C7+C18</f>
        <v>0</v>
      </c>
      <c r="D20" s="69">
        <f>D4+D7+D18</f>
        <v>0</v>
      </c>
      <c r="E20" s="69">
        <f>E4+E7+E18</f>
        <v>0</v>
      </c>
      <c r="F20" s="69">
        <f>F4+F7+F18</f>
        <v>0</v>
      </c>
      <c r="G20" s="69">
        <f>SUM(C20:F20)</f>
        <v>0</v>
      </c>
      <c r="H20" s="20"/>
      <c r="I20" s="20"/>
    </row>
    <row r="21" spans="2:9" ht="20.100000000000001" customHeight="1" thickBot="1" x14ac:dyDescent="0.25">
      <c r="B21" s="67" t="s">
        <v>21</v>
      </c>
      <c r="C21" s="69">
        <f>C20*21/100</f>
        <v>0</v>
      </c>
      <c r="D21" s="69">
        <f>D20*21/100</f>
        <v>0</v>
      </c>
      <c r="E21" s="69">
        <f t="shared" ref="E21:F21" si="2">E20*21/100</f>
        <v>0</v>
      </c>
      <c r="F21" s="69">
        <f t="shared" si="2"/>
        <v>0</v>
      </c>
      <c r="G21" s="69">
        <f>SUM(C21:F21)</f>
        <v>0</v>
      </c>
      <c r="H21" s="20"/>
      <c r="I21" s="20"/>
    </row>
    <row r="22" spans="2:9" ht="20.100000000000001" customHeight="1" thickBot="1" x14ac:dyDescent="0.25">
      <c r="B22" s="67" t="s">
        <v>22</v>
      </c>
      <c r="C22" s="69">
        <f>C20+C21</f>
        <v>0</v>
      </c>
      <c r="D22" s="69">
        <f>D20+D21</f>
        <v>0</v>
      </c>
      <c r="E22" s="69">
        <f t="shared" ref="E22:F22" si="3">E20+E21</f>
        <v>0</v>
      </c>
      <c r="F22" s="69">
        <f t="shared" si="3"/>
        <v>0</v>
      </c>
      <c r="G22" s="69">
        <f>SUM(C22:F22)</f>
        <v>0</v>
      </c>
      <c r="H22" s="20"/>
      <c r="I22" s="20"/>
    </row>
    <row r="23" spans="2:9" x14ac:dyDescent="0.2">
      <c r="B23" s="20"/>
      <c r="C23" s="20"/>
      <c r="D23" s="20"/>
      <c r="E23" s="20"/>
      <c r="F23" s="20"/>
      <c r="G23" s="20"/>
      <c r="H23" s="20"/>
      <c r="I23" s="20"/>
    </row>
    <row r="24" spans="2:9" x14ac:dyDescent="0.2">
      <c r="B24" s="20"/>
      <c r="C24" s="20"/>
      <c r="D24" s="20"/>
      <c r="E24" s="20"/>
      <c r="F24" s="20"/>
      <c r="G24" s="20"/>
      <c r="H24" s="20"/>
      <c r="I24" s="20"/>
    </row>
    <row r="25" spans="2:9" ht="15" x14ac:dyDescent="0.25">
      <c r="B25" s="112" t="s">
        <v>23</v>
      </c>
      <c r="C25" s="113"/>
      <c r="D25" s="113"/>
      <c r="E25" s="113"/>
      <c r="F25" s="113"/>
      <c r="G25" s="113"/>
      <c r="H25" s="113"/>
      <c r="I25" s="114"/>
    </row>
    <row r="26" spans="2:9" ht="15" x14ac:dyDescent="0.25">
      <c r="B26" s="89"/>
      <c r="C26" s="48"/>
      <c r="D26" s="48"/>
      <c r="E26" s="48"/>
      <c r="F26" s="48"/>
      <c r="G26" s="48"/>
      <c r="H26" s="48"/>
      <c r="I26" s="115"/>
    </row>
    <row r="27" spans="2:9" ht="15" x14ac:dyDescent="0.25">
      <c r="B27" s="116" t="s">
        <v>80</v>
      </c>
      <c r="C27" s="48"/>
      <c r="D27" s="48"/>
      <c r="E27" s="48"/>
      <c r="F27" s="48"/>
      <c r="G27" s="48"/>
      <c r="H27" s="48"/>
      <c r="I27" s="115"/>
    </row>
    <row r="28" spans="2:9" ht="28.5" customHeight="1" x14ac:dyDescent="0.2">
      <c r="B28" s="156" t="s">
        <v>24</v>
      </c>
      <c r="C28" s="157"/>
      <c r="D28" s="157"/>
      <c r="E28" s="157"/>
      <c r="F28" s="157"/>
      <c r="G28" s="157"/>
      <c r="H28" s="157"/>
      <c r="I28" s="158"/>
    </row>
    <row r="29" spans="2:9" ht="15" customHeight="1" x14ac:dyDescent="0.25">
      <c r="B29" s="117" t="s">
        <v>25</v>
      </c>
      <c r="C29" s="48"/>
      <c r="D29" s="48"/>
      <c r="E29" s="48"/>
      <c r="F29" s="48"/>
      <c r="G29" s="48"/>
      <c r="H29" s="48"/>
      <c r="I29" s="115"/>
    </row>
    <row r="30" spans="2:9" ht="17.25" customHeight="1" x14ac:dyDescent="0.25">
      <c r="B30" s="118" t="s">
        <v>26</v>
      </c>
      <c r="C30" s="119"/>
      <c r="D30" s="119"/>
      <c r="E30" s="119"/>
      <c r="F30" s="119"/>
      <c r="G30" s="119"/>
      <c r="H30" s="119"/>
      <c r="I30" s="120"/>
    </row>
    <row r="31" spans="2:9" ht="18.75" customHeight="1" x14ac:dyDescent="0.25">
      <c r="B31" s="116" t="s">
        <v>27</v>
      </c>
      <c r="C31" s="48"/>
      <c r="D31" s="48"/>
      <c r="E31" s="48"/>
      <c r="F31" s="48"/>
      <c r="G31" s="48"/>
      <c r="H31" s="48"/>
      <c r="I31" s="115"/>
    </row>
    <row r="32" spans="2:9" ht="15" customHeight="1" x14ac:dyDescent="0.2">
      <c r="B32" s="159" t="s">
        <v>29</v>
      </c>
      <c r="C32" s="160"/>
      <c r="D32" s="160"/>
      <c r="E32" s="160"/>
      <c r="F32" s="160"/>
      <c r="G32" s="160"/>
      <c r="H32" s="160"/>
      <c r="I32" s="161"/>
    </row>
    <row r="33" spans="2:9" ht="6.75" customHeight="1" x14ac:dyDescent="0.2">
      <c r="B33" s="162"/>
      <c r="C33" s="163"/>
      <c r="D33" s="163"/>
      <c r="E33" s="163"/>
      <c r="F33" s="163"/>
      <c r="G33" s="163"/>
      <c r="H33" s="163"/>
      <c r="I33" s="164"/>
    </row>
  </sheetData>
  <mergeCells count="3">
    <mergeCell ref="B2:G2"/>
    <mergeCell ref="B28:I28"/>
    <mergeCell ref="B32:I33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1.PRESUPUESTO_UGR</vt:lpstr>
      <vt:lpstr>2.Calculo_NuevaContratac</vt:lpstr>
      <vt:lpstr>3.Tabla de Personal</vt:lpstr>
      <vt:lpstr>4, ANUALIDADES</vt:lpstr>
      <vt:lpstr>'1.PRESUPUESTO_UGR'!Área_de_impresión</vt:lpstr>
      <vt:lpstr>'4, ANUALIDADES'!Área_de_impresión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Cordovilla</dc:creator>
  <cp:lastModifiedBy>Cordovilla</cp:lastModifiedBy>
  <cp:lastPrinted>2021-01-11T13:25:10Z</cp:lastPrinted>
  <dcterms:created xsi:type="dcterms:W3CDTF">2020-04-16T07:11:29Z</dcterms:created>
  <dcterms:modified xsi:type="dcterms:W3CDTF">2021-02-10T12:19:38Z</dcterms:modified>
</cp:coreProperties>
</file>